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7.xml" ContentType="application/vnd.openxmlformats-officedocument.drawing+xml"/>
  <Override PartName="/xl/chartsheets/sheet10.xml" ContentType="application/vnd.openxmlformats-officedocument.spreadsheetml.chartsheet+xml"/>
  <Override PartName="/xl/drawings/drawing18.xml" ContentType="application/vnd.openxmlformats-officedocument.drawing+xml"/>
  <Override PartName="/xl/chartsheets/sheet11.xml" ContentType="application/vnd.openxmlformats-officedocument.spreadsheetml.chartsheet+xml"/>
  <Override PartName="/xl/drawings/drawing19.xml" ContentType="application/vnd.openxmlformats-officedocument.drawing+xml"/>
  <Override PartName="/xl/chartsheets/sheet12.xml" ContentType="application/vnd.openxmlformats-officedocument.spreadsheetml.chartsheet+xml"/>
  <Override PartName="/xl/drawings/drawing20.xml" ContentType="application/vnd.openxmlformats-officedocument.drawing+xml"/>
  <Override PartName="/xl/chartsheets/sheet13.xml" ContentType="application/vnd.openxmlformats-officedocument.spreadsheetml.chartsheet+xml"/>
  <Override PartName="/xl/drawings/drawing21.xml" ContentType="application/vnd.openxmlformats-officedocument.drawing+xml"/>
  <Override PartName="/xl/chartsheets/sheet14.xml" ContentType="application/vnd.openxmlformats-officedocument.spreadsheetml.chartsheet+xml"/>
  <Override PartName="/xl/drawings/drawing22.xml" ContentType="application/vnd.openxmlformats-officedocument.drawing+xml"/>
  <Override PartName="/xl/chartsheets/sheet15.xml" ContentType="application/vnd.openxmlformats-officedocument.spreadsheetml.chartsheet+xml"/>
  <Override PartName="/xl/drawings/drawing23.xml" ContentType="application/vnd.openxmlformats-officedocument.drawing+xml"/>
  <Override PartName="/xl/chartsheets/sheet16.xml" ContentType="application/vnd.openxmlformats-officedocument.spreadsheetml.chartsheet+xml"/>
  <Override PartName="/xl/drawings/drawing24.xml" ContentType="application/vnd.openxmlformats-officedocument.drawing+xml"/>
  <Override PartName="/xl/chartsheets/sheet17.xml" ContentType="application/vnd.openxmlformats-officedocument.spreadsheetml.chartsheet+xml"/>
  <Override PartName="/xl/drawings/drawing25.xml" ContentType="application/vnd.openxmlformats-officedocument.drawing+xml"/>
  <Override PartName="/xl/chartsheets/sheet18.xml" ContentType="application/vnd.openxmlformats-officedocument.spreadsheetml.chartsheet+xml"/>
  <Override PartName="/xl/drawings/drawing26.xml" ContentType="application/vnd.openxmlformats-officedocument.drawing+xml"/>
  <Override PartName="/xl/chartsheets/sheet19.xml" ContentType="application/vnd.openxmlformats-officedocument.spreadsheetml.chartsheet+xml"/>
  <Override PartName="/xl/drawings/drawing27.xml" ContentType="application/vnd.openxmlformats-officedocument.drawing+xml"/>
  <Override PartName="/xl/chartsheets/sheet20.xml" ContentType="application/vnd.openxmlformats-officedocument.spreadsheetml.chartsheet+xml"/>
  <Override PartName="/xl/drawings/drawing28.xml" ContentType="application/vnd.openxmlformats-officedocument.drawing+xml"/>
  <Override PartName="/xl/chartsheets/sheet21.xml" ContentType="application/vnd.openxmlformats-officedocument.spreadsheetml.chart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1"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<sst xmlns="http://schemas.openxmlformats.org/spreadsheetml/2006/main" count="178" uniqueCount="37">
  <si>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</si>
  <si>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</si>
  <si>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</si>
  <si>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</si>
  <si>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</si>
  <si>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</si>
  <si>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</si>
  <si>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</si>
  <si>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</si>
  <si>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</si>
  <si>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</si>
  <si>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</si>
  <si>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</si>
  <si>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</si>
  <si>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</si>
  <si>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</si>
  <si>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</si>
  <si>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</si>
  <si>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</si>
  <si>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</si>
  <si>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</si>
  <si>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</si>
  <si>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</si>
  <si>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</si>
  <si>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</si>
  <si>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</si>
  <si>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</si>
  <si>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</si>
  <si>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</si>
  <si>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</si>
  <si>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</si>
  <si>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</si>
  <si>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</si>
  <si>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</si>
  <si>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DAGVERMOGEN(kW)/JAAR</t>
  </si>
  <si>
    <t>GEMIDDELD AANTAL DAGDRAAIUREN/J</t>
  </si>
  <si>
    <t>m3</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</si>
</sst>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 numFmtId="178" formatCode="0.00000"/>
    <numFmt numFmtId="179" formatCode="&quot;€&quot;\ #,##0.00_-"/>
  </numFmts>
  <fonts count="43">
    <font>
      <sz val="10"/>
      <name val="Times New Roman"/>
      <family val="1"/>
    </font>
    <font>
      <sz val="10"/>
      <name val="Arial"/>
      <family val="0"/>
    </font>
    <font>
      <u val="single"/>
      <sz val="10"/>
      <color indexed="12"/>
      <name val="Arial"/>
      <family val="0"/>
    </font>
    <font>
      <u val="single"/>
      <sz val="10"/>
      <color indexed="36"/>
      <name val="Arial"/>
      <family val="0"/>
    </font>
    <font>
      <sz val="9.25"/>
      <name val="Arial"/>
      <family val="0"/>
    </font>
    <font>
      <sz val="9.75"/>
      <name val="Arial"/>
      <family val="0"/>
    </font>
    <font>
      <b/>
      <sz val="18.75"/>
      <name val="Times New Roman"/>
      <family val="1"/>
    </font>
    <font>
      <b/>
      <sz val="9.75"/>
      <name val="Times New Roman"/>
      <family val="1"/>
    </font>
    <font>
      <b/>
      <sz val="10.25"/>
      <name val="Times New Roman"/>
      <family val="1"/>
    </font>
    <font>
      <b/>
      <sz val="9.2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sz val="10"/>
      <name val="Times New Roman"/>
      <family val="1"/>
    </font>
    <font>
      <b/>
      <vertAlign val="superscript"/>
      <sz val="10"/>
      <name val="Times New Roman"/>
      <family val="1"/>
    </font>
    <font>
      <sz val="8"/>
      <name val="Times New Roman"/>
      <family val="1"/>
    </font>
    <font>
      <b/>
      <sz val="8.5"/>
      <name val="Times New Roman"/>
      <family val="1"/>
    </font>
    <font>
      <b/>
      <sz val="9.25"/>
      <name val="Arial"/>
      <family val="2"/>
    </font>
    <font>
      <b/>
      <sz val="11.25"/>
      <name val="Arial"/>
      <family val="0"/>
    </font>
    <font>
      <b/>
      <sz val="9.75"/>
      <name val="Arial"/>
      <family val="0"/>
    </font>
    <font>
      <b/>
      <sz val="8.5"/>
      <name val="Arial"/>
      <family val="2"/>
    </font>
    <font>
      <b/>
      <sz val="8.25"/>
      <name val="Arial"/>
      <family val="2"/>
    </font>
    <font>
      <b/>
      <sz val="16"/>
      <name val="Times New Roman"/>
      <family val="1"/>
    </font>
    <font>
      <b/>
      <sz val="13"/>
      <name val="Arial"/>
      <family val="2"/>
    </font>
    <font>
      <b/>
      <vertAlign val="superscript"/>
      <sz val="11.25"/>
      <name val="Arial"/>
      <family val="2"/>
    </font>
    <font>
      <b/>
      <sz val="10.25"/>
      <name val="Arial"/>
      <family val="2"/>
    </font>
    <font>
      <b/>
      <vertAlign val="superscript"/>
      <sz val="9.25"/>
      <name val="Arial"/>
      <family val="2"/>
    </font>
    <font>
      <b/>
      <vertAlign val="superscript"/>
      <sz val="10.25"/>
      <name val="Arial"/>
      <family val="2"/>
    </font>
    <font>
      <sz val="9"/>
      <name val="Arial"/>
      <family val="0"/>
    </font>
    <font>
      <vertAlign val="superscript"/>
      <sz val="9.25"/>
      <name val="Arial"/>
      <family val="2"/>
    </font>
    <font>
      <sz val="11"/>
      <name val="Times New Roman"/>
      <family val="1"/>
    </font>
    <font>
      <b/>
      <sz val="8"/>
      <name val="Arial"/>
      <family val="2"/>
    </font>
    <font>
      <sz val="9"/>
      <name val="Times New Roman"/>
      <family val="1"/>
    </font>
    <font>
      <b/>
      <sz val="10.75"/>
      <name val="Times New Roman"/>
      <family val="1"/>
    </font>
    <font>
      <b/>
      <sz val="10"/>
      <color indexed="10"/>
      <name val="Arial"/>
      <family val="2"/>
    </font>
    <font>
      <b/>
      <sz val="11"/>
      <color indexed="10"/>
      <name val="Times New Roman"/>
      <family val="1"/>
    </font>
    <font>
      <sz val="10"/>
      <color indexed="8"/>
      <name val="Times New Roman"/>
      <family val="1"/>
    </font>
    <font>
      <sz val="8.75"/>
      <name val="Times New Roman"/>
      <family val="0"/>
    </font>
    <font>
      <sz val="10"/>
      <color indexed="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72">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4" fillId="0" borderId="0" xfId="0" applyFont="1" applyAlignment="1">
      <alignment/>
    </xf>
    <xf numFmtId="0" fontId="34" fillId="0" borderId="0" xfId="0" applyFont="1" applyAlignment="1" applyProtection="1">
      <alignment/>
      <protection locked="0"/>
    </xf>
    <xf numFmtId="0" fontId="1" fillId="0" borderId="0" xfId="0" applyFont="1" applyAlignment="1">
      <alignment/>
    </xf>
    <xf numFmtId="0" fontId="15"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17"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3" fillId="0" borderId="0" xfId="0" applyNumberFormat="1" applyFont="1" applyAlignment="1" applyProtection="1">
      <alignment horizontal="center"/>
      <protection/>
    </xf>
    <xf numFmtId="171" fontId="13" fillId="0" borderId="0" xfId="0" applyNumberFormat="1" applyFont="1" applyAlignment="1">
      <alignment horizontal="center"/>
    </xf>
    <xf numFmtId="49" fontId="13" fillId="0" borderId="0" xfId="0" applyNumberFormat="1" applyFont="1" applyAlignment="1">
      <alignment horizontal="center"/>
    </xf>
    <xf numFmtId="175" fontId="13" fillId="0" borderId="0" xfId="0" applyNumberFormat="1" applyFont="1" applyAlignment="1" applyProtection="1">
      <alignment horizontal="center"/>
      <protection locked="0"/>
    </xf>
    <xf numFmtId="175" fontId="13" fillId="0" borderId="0" xfId="0" applyNumberFormat="1" applyFont="1" applyAlignment="1">
      <alignment horizontal="center"/>
    </xf>
    <xf numFmtId="49" fontId="35" fillId="0" borderId="0" xfId="0" applyNumberFormat="1" applyFont="1" applyAlignment="1" applyProtection="1">
      <alignment horizontal="center"/>
      <protection/>
    </xf>
    <xf numFmtId="0" fontId="15" fillId="0" borderId="0" xfId="0" applyFont="1" applyAlignment="1">
      <alignment horizontal="center"/>
    </xf>
    <xf numFmtId="0" fontId="17" fillId="0" borderId="0" xfId="0" applyNumberFormat="1" applyFont="1" applyAlignment="1">
      <alignment horizontal="center"/>
    </xf>
    <xf numFmtId="171" fontId="35" fillId="0" borderId="0" xfId="0" applyNumberFormat="1" applyFont="1" applyAlignment="1">
      <alignment horizontal="center"/>
    </xf>
    <xf numFmtId="175" fontId="35" fillId="0" borderId="0" xfId="0" applyNumberFormat="1" applyFont="1" applyAlignment="1" applyProtection="1">
      <alignment horizontal="center"/>
      <protection locked="0"/>
    </xf>
    <xf numFmtId="175" fontId="35" fillId="0" borderId="0" xfId="0" applyNumberFormat="1" applyFont="1" applyAlignment="1">
      <alignment horizontal="center"/>
    </xf>
    <xf numFmtId="0" fontId="17" fillId="0" borderId="0" xfId="0" applyFont="1" applyAlignment="1">
      <alignment horizontal="center"/>
    </xf>
    <xf numFmtId="0" fontId="35" fillId="0" borderId="0" xfId="0" applyFont="1" applyAlignment="1">
      <alignment horizontal="center"/>
    </xf>
    <xf numFmtId="0" fontId="15" fillId="0" borderId="0" xfId="0" applyFont="1" applyAlignment="1">
      <alignment horizontal="left"/>
    </xf>
    <xf numFmtId="2" fontId="17" fillId="0" borderId="0" xfId="0" applyNumberFormat="1" applyFont="1" applyAlignment="1">
      <alignment horizontal="center" vertical="center"/>
    </xf>
    <xf numFmtId="0" fontId="17"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6" fillId="0" borderId="0" xfId="0" applyNumberFormat="1" applyFont="1" applyAlignment="1">
      <alignment/>
    </xf>
    <xf numFmtId="0" fontId="12" fillId="0" borderId="0" xfId="0" applyFont="1" applyAlignment="1">
      <alignment/>
    </xf>
    <xf numFmtId="0" fontId="14" fillId="0" borderId="0" xfId="0" applyFont="1" applyAlignment="1">
      <alignment horizontal="center"/>
    </xf>
    <xf numFmtId="171" fontId="1" fillId="0" borderId="0" xfId="0" applyNumberFormat="1" applyFont="1" applyAlignment="1">
      <alignment/>
    </xf>
    <xf numFmtId="170" fontId="34" fillId="0" borderId="0" xfId="0" applyNumberFormat="1" applyFont="1" applyAlignment="1">
      <alignment/>
    </xf>
    <xf numFmtId="170" fontId="34" fillId="0" borderId="0" xfId="0" applyNumberFormat="1" applyFont="1" applyAlignment="1" applyProtection="1">
      <alignment/>
      <protection locked="0"/>
    </xf>
    <xf numFmtId="0" fontId="35" fillId="0" borderId="0" xfId="0" applyFont="1" applyAlignment="1">
      <alignment/>
    </xf>
    <xf numFmtId="171" fontId="38" fillId="0" borderId="0" xfId="0" applyNumberFormat="1" applyFont="1" applyAlignment="1">
      <alignment horizontal="center"/>
    </xf>
    <xf numFmtId="170" fontId="39" fillId="0" borderId="0" xfId="0" applyNumberFormat="1" applyFont="1" applyAlignment="1">
      <alignment horizontal="center"/>
    </xf>
    <xf numFmtId="171" fontId="0" fillId="0" borderId="0" xfId="0" applyNumberFormat="1" applyFont="1" applyAlignment="1">
      <alignment horizontal="right"/>
    </xf>
    <xf numFmtId="2" fontId="1" fillId="0" borderId="0" xfId="0" applyNumberFormat="1" applyFont="1" applyAlignment="1" applyProtection="1">
      <alignment horizontal="right"/>
      <protection/>
    </xf>
    <xf numFmtId="171" fontId="0" fillId="0" borderId="0" xfId="0" applyNumberFormat="1" applyFont="1" applyAlignment="1">
      <alignment/>
    </xf>
    <xf numFmtId="171" fontId="40" fillId="0" borderId="0" xfId="0" applyNumberFormat="1" applyFont="1" applyAlignment="1">
      <alignment/>
    </xf>
    <xf numFmtId="171" fontId="0" fillId="0" borderId="0" xfId="0" applyNumberFormat="1" applyFont="1" applyAlignment="1">
      <alignment horizontal="right" vertical="center"/>
    </xf>
    <xf numFmtId="2" fontId="34" fillId="0" borderId="0" xfId="0" applyNumberFormat="1" applyFont="1" applyAlignment="1" applyProtection="1">
      <alignment horizontal="right" vertical="center"/>
      <protection/>
    </xf>
    <xf numFmtId="171" fontId="0" fillId="0" borderId="0" xfId="0" applyNumberFormat="1" applyAlignment="1" applyProtection="1">
      <alignment/>
      <protection/>
    </xf>
    <xf numFmtId="2" fontId="34" fillId="0" borderId="0" xfId="0" applyNumberFormat="1" applyFont="1" applyAlignment="1" applyProtection="1">
      <alignment/>
      <protection/>
    </xf>
    <xf numFmtId="171" fontId="40" fillId="0" borderId="0" xfId="0" applyNumberFormat="1" applyFont="1" applyAlignment="1">
      <alignment horizontal="right"/>
    </xf>
    <xf numFmtId="2" fontId="1" fillId="0" borderId="0" xfId="20" applyNumberFormat="1" applyFont="1" applyAlignment="1" applyProtection="1">
      <alignment horizontal="right" vertical="center"/>
      <protection/>
    </xf>
    <xf numFmtId="171" fontId="0" fillId="0" borderId="0" xfId="0" applyNumberFormat="1" applyFont="1" applyBorder="1" applyAlignment="1" applyProtection="1">
      <alignment horizontal="right"/>
      <protection locked="0"/>
    </xf>
    <xf numFmtId="171" fontId="0" fillId="0" borderId="0" xfId="0" applyNumberFormat="1" applyFont="1" applyAlignment="1" applyProtection="1">
      <alignment horizontal="right"/>
      <protection locked="0"/>
    </xf>
    <xf numFmtId="171" fontId="0" fillId="0" borderId="0" xfId="20" applyNumberFormat="1" applyFont="1" applyAlignment="1">
      <alignment/>
    </xf>
    <xf numFmtId="171" fontId="42" fillId="0" borderId="0" xfId="0" applyNumberFormat="1" applyFont="1" applyAlignment="1">
      <alignment/>
    </xf>
    <xf numFmtId="171" fontId="0" fillId="0" borderId="0" xfId="0" applyNumberFormat="1" applyFont="1" applyBorder="1" applyAlignment="1" applyProtection="1">
      <alignment horizontal="right" vertical="center"/>
      <protection locked="0"/>
    </xf>
    <xf numFmtId="2" fontId="0" fillId="0" borderId="0" xfId="0" applyNumberFormat="1" applyFont="1" applyAlignment="1">
      <alignment horizontal="right"/>
    </xf>
    <xf numFmtId="178" fontId="1" fillId="0" borderId="0" xfId="0" applyNumberFormat="1" applyFont="1" applyAlignment="1">
      <alignment/>
    </xf>
    <xf numFmtId="178" fontId="0" fillId="0" borderId="0" xfId="0" applyNumberFormat="1" applyAlignment="1">
      <alignment/>
    </xf>
    <xf numFmtId="178" fontId="36" fillId="0" borderId="0" xfId="0" applyNumberFormat="1" applyFont="1" applyAlignment="1">
      <alignment/>
    </xf>
    <xf numFmtId="178" fontId="0" fillId="0" borderId="0" xfId="0" applyNumberFormat="1" applyFont="1" applyAlignment="1">
      <alignment/>
    </xf>
    <xf numFmtId="179" fontId="1" fillId="0" borderId="0" xfId="0" applyNumberFormat="1" applyFont="1" applyAlignment="1">
      <alignment/>
    </xf>
    <xf numFmtId="171" fontId="42"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SUMMARY!$B$16:$M$16</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SUMMARY!$B$15:$M$15</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SUMMARY!$A$14</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SUMMARY!$B$14:$M$14</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SUMMARY!$A$13</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SUMMARY!$B$13:$M$13</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SUMMARY!$A$12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1.157709677419355</c:v>
                </c:pt>
                <c:pt idx="1">
                  <c:v>1.6120689655172413</c:v>
                </c:pt>
                <c:pt idx="2">
                  <c:v>3.201806451612904</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SUMMARY!$B$7:$M$7</c:f>
              <c:numCache>
                <c:ptCount val="12"/>
                <c:pt idx="0">
                  <c:v>0.8379354838709677</c:v>
                </c:pt>
                <c:pt idx="1">
                  <c:v>0.9408928571428571</c:v>
                </c:pt>
                <c:pt idx="2">
                  <c:v>3.05241935483871</c:v>
                </c:pt>
                <c:pt idx="3">
                  <c:v>6.444733333333333</c:v>
                </c:pt>
                <c:pt idx="4">
                  <c:v>0.6547096774193564</c:v>
                </c:pt>
                <c:pt idx="5">
                  <c:v>6.728733333333333</c:v>
                </c:pt>
                <c:pt idx="6">
                  <c:v>6.46393548387097</c:v>
                </c:pt>
                <c:pt idx="7">
                  <c:v>4.609290322580643</c:v>
                </c:pt>
                <c:pt idx="8">
                  <c:v>3.5257666666666676</c:v>
                </c:pt>
                <c:pt idx="9">
                  <c:v>2.338580645161297</c:v>
                </c:pt>
                <c:pt idx="10">
                  <c:v>0.7150666666666666</c:v>
                </c:pt>
                <c:pt idx="11">
                  <c:v>0.25629032258065043</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SUMMARY!$B$6:$M$6</c:f>
              <c:numCache>
                <c:ptCount val="12"/>
                <c:pt idx="0">
                  <c:v>0.6230967741935494</c:v>
                </c:pt>
                <c:pt idx="1">
                  <c:v>1.6020333333333308</c:v>
                </c:pt>
                <c:pt idx="2">
                  <c:v>3.0509354838709664</c:v>
                </c:pt>
                <c:pt idx="3">
                  <c:v>3.9021666666666683</c:v>
                </c:pt>
                <c:pt idx="4">
                  <c:v>4.393741935483871</c:v>
                </c:pt>
                <c:pt idx="5">
                  <c:v>4.885967741935481</c:v>
                </c:pt>
                <c:pt idx="6">
                  <c:v>5.458</c:v>
                </c:pt>
                <c:pt idx="7">
                  <c:v>6.122709677419356</c:v>
                </c:pt>
                <c:pt idx="8">
                  <c:v>6.4002</c:v>
                </c:pt>
                <c:pt idx="9">
                  <c:v>3.5407096774193554</c:v>
                </c:pt>
                <c:pt idx="10">
                  <c:v>0.9753214285714285</c:v>
                </c:pt>
                <c:pt idx="11">
                  <c:v>0.9148387096774193</c:v>
                </c:pt>
              </c:numCache>
            </c:numRef>
          </c:val>
        </c:ser>
        <c:ser>
          <c:idx val="11"/>
          <c:order val="11"/>
          <c:tx>
            <c:strRef>
              <c:f>SUMMARY!$A$5</c:f>
              <c:strCache>
                <c:ptCount val="1"/>
                <c:pt idx="0">
                  <c:v>2012</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SUMMARY!$B$5:$M$5</c:f>
              <c:numCache>
                <c:ptCount val="12"/>
                <c:pt idx="0">
                  <c:v>0.767</c:v>
                </c:pt>
                <c:pt idx="1">
                  <c:v>1.733</c:v>
                </c:pt>
                <c:pt idx="2">
                  <c:v>4.001</c:v>
                </c:pt>
                <c:pt idx="3">
                  <c:v>3.783</c:v>
                </c:pt>
                <c:pt idx="4">
                  <c:v>5.957</c:v>
                </c:pt>
                <c:pt idx="5">
                  <c:v>4.918833333333331</c:v>
                </c:pt>
                <c:pt idx="6">
                  <c:v>5.34</c:v>
                </c:pt>
                <c:pt idx="7">
                  <c:v>5.85</c:v>
                </c:pt>
                <c:pt idx="8">
                  <c:v>4.589</c:v>
                </c:pt>
                <c:pt idx="9">
                  <c:v>2.179</c:v>
                </c:pt>
                <c:pt idx="10">
                  <c:v>1.094</c:v>
                </c:pt>
                <c:pt idx="11">
                  <c:v>0.342</c:v>
                </c:pt>
              </c:numCache>
            </c:numRef>
          </c:val>
        </c:ser>
        <c:ser>
          <c:idx val="12"/>
          <c:order val="12"/>
          <c:tx>
            <c:v>2013</c:v>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0.8286451612903225</c:v>
                </c:pt>
                <c:pt idx="1">
                  <c:v>1.468448275862069</c:v>
                </c:pt>
                <c:pt idx="2">
                  <c:v>2.2652580645161295</c:v>
                </c:pt>
                <c:pt idx="3">
                  <c:v>4.840833333333333</c:v>
                </c:pt>
                <c:pt idx="4">
                  <c:v>4.691806451612902</c:v>
                </c:pt>
                <c:pt idx="5">
                  <c:v>5.3820666666666686</c:v>
                </c:pt>
                <c:pt idx="6">
                  <c:v>6.539870967741935</c:v>
                </c:pt>
                <c:pt idx="7">
                  <c:v>6.260612903225804</c:v>
                </c:pt>
                <c:pt idx="8">
                  <c:v>3.882099999999999</c:v>
                </c:pt>
                <c:pt idx="9">
                  <c:v>2.4897419354838717</c:v>
                </c:pt>
                <c:pt idx="10">
                  <c:v>0.6398333333333388</c:v>
                </c:pt>
                <c:pt idx="11">
                  <c:v>0</c:v>
                </c:pt>
              </c:numCache>
            </c:numRef>
          </c:val>
        </c:ser>
        <c:axId val="19658002"/>
        <c:axId val="42704291"/>
      </c:barChart>
      <c:catAx>
        <c:axId val="19658002"/>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42704291"/>
        <c:crosses val="autoZero"/>
        <c:auto val="1"/>
        <c:lblOffset val="100"/>
        <c:noMultiLvlLbl val="0"/>
      </c:catAx>
      <c:valAx>
        <c:axId val="42704291"/>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19658002"/>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225"/>
          <c:w val="0.0625"/>
          <c:h val="0.3305"/>
        </c:manualLayout>
      </c:layout>
      <c:overlay val="0"/>
      <c:spPr>
        <a:solidFill>
          <a:srgbClr val="FFFFFF"/>
        </a:solidFill>
      </c:spPr>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2013</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0.05</c:v>
                </c:pt>
                <c:pt idx="1">
                  <c:v>0.728</c:v>
                </c:pt>
                <c:pt idx="2">
                  <c:v>0.19999999999999996</c:v>
                </c:pt>
                <c:pt idx="3">
                  <c:v>0.0030000000000000027</c:v>
                </c:pt>
                <c:pt idx="4">
                  <c:v>0</c:v>
                </c:pt>
                <c:pt idx="5">
                  <c:v>2.569</c:v>
                </c:pt>
                <c:pt idx="6">
                  <c:v>0</c:v>
                </c:pt>
                <c:pt idx="7">
                  <c:v>0</c:v>
                </c:pt>
                <c:pt idx="8">
                  <c:v>0</c:v>
                </c:pt>
                <c:pt idx="9">
                  <c:v>1.2730000000000006</c:v>
                </c:pt>
                <c:pt idx="10">
                  <c:v>0.26899999999999924</c:v>
                </c:pt>
                <c:pt idx="11">
                  <c:v>1.423</c:v>
                </c:pt>
                <c:pt idx="12">
                  <c:v>3.234000000000001</c:v>
                </c:pt>
                <c:pt idx="13">
                  <c:v>0.013999999999999346</c:v>
                </c:pt>
                <c:pt idx="14">
                  <c:v>0</c:v>
                </c:pt>
                <c:pt idx="15">
                  <c:v>1.4909999999999997</c:v>
                </c:pt>
                <c:pt idx="16">
                  <c:v>0</c:v>
                </c:pt>
                <c:pt idx="17">
                  <c:v>0.041999999999999815</c:v>
                </c:pt>
                <c:pt idx="18">
                  <c:v>0.28500000000000014</c:v>
                </c:pt>
                <c:pt idx="19">
                  <c:v>0</c:v>
                </c:pt>
                <c:pt idx="20">
                  <c:v>0</c:v>
                </c:pt>
                <c:pt idx="21">
                  <c:v>1.814</c:v>
                </c:pt>
                <c:pt idx="22">
                  <c:v>0.009000000000000341</c:v>
                </c:pt>
                <c:pt idx="23">
                  <c:v>2.6769999999999996</c:v>
                </c:pt>
                <c:pt idx="24">
                  <c:v>2.2620000000000005</c:v>
                </c:pt>
                <c:pt idx="25">
                  <c:v>0</c:v>
                </c:pt>
                <c:pt idx="26">
                  <c:v>0.7989999999999995</c:v>
                </c:pt>
                <c:pt idx="27">
                  <c:v>3.0229999999999997</c:v>
                </c:pt>
                <c:pt idx="28">
                  <c:v>0</c:v>
                </c:pt>
                <c:pt idx="29">
                  <c:v>1.623000000000001</c:v>
                </c:pt>
                <c:pt idx="30">
                  <c:v>1.8999999999999986</c:v>
                </c:pt>
              </c:numCache>
            </c:numRef>
          </c:val>
        </c:ser>
        <c:axId val="61668589"/>
        <c:axId val="18146390"/>
      </c:barChart>
      <c:catAx>
        <c:axId val="6166858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146390"/>
        <c:crosses val="autoZero"/>
        <c:auto val="1"/>
        <c:lblOffset val="100"/>
        <c:noMultiLvlLbl val="0"/>
      </c:catAx>
      <c:valAx>
        <c:axId val="18146390"/>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6166858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2013</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0</c:v>
                </c:pt>
                <c:pt idx="1">
                  <c:v>2.91</c:v>
                </c:pt>
                <c:pt idx="2">
                  <c:v>0</c:v>
                </c:pt>
                <c:pt idx="3">
                  <c:v>4.402000000000001</c:v>
                </c:pt>
                <c:pt idx="4">
                  <c:v>0.5989999999999966</c:v>
                </c:pt>
                <c:pt idx="5">
                  <c:v>1.7020000000000053</c:v>
                </c:pt>
                <c:pt idx="6">
                  <c:v>1.6329999999999956</c:v>
                </c:pt>
                <c:pt idx="7">
                  <c:v>3.2630000000000052</c:v>
                </c:pt>
                <c:pt idx="8">
                  <c:v>0.5700000000000003</c:v>
                </c:pt>
                <c:pt idx="9">
                  <c:v>1.1669999999999945</c:v>
                </c:pt>
                <c:pt idx="10">
                  <c:v>0</c:v>
                </c:pt>
                <c:pt idx="11">
                  <c:v>1.203000000000003</c:v>
                </c:pt>
                <c:pt idx="12">
                  <c:v>3.860999999999997</c:v>
                </c:pt>
                <c:pt idx="13">
                  <c:v>0</c:v>
                </c:pt>
                <c:pt idx="14">
                  <c:v>1.8079999999999998</c:v>
                </c:pt>
                <c:pt idx="15">
                  <c:v>0.26200000000000045</c:v>
                </c:pt>
                <c:pt idx="16">
                  <c:v>5.233000000000004</c:v>
                </c:pt>
                <c:pt idx="17">
                  <c:v>3.5549999999999997</c:v>
                </c:pt>
                <c:pt idx="18">
                  <c:v>0</c:v>
                </c:pt>
                <c:pt idx="19">
                  <c:v>3.4099999999999966</c:v>
                </c:pt>
                <c:pt idx="20">
                  <c:v>3.494000000000007</c:v>
                </c:pt>
                <c:pt idx="21">
                  <c:v>1.4200000000000017</c:v>
                </c:pt>
                <c:pt idx="22">
                  <c:v>0.026999999999986812</c:v>
                </c:pt>
                <c:pt idx="23">
                  <c:v>0</c:v>
                </c:pt>
                <c:pt idx="24">
                  <c:v>0</c:v>
                </c:pt>
                <c:pt idx="25">
                  <c:v>0.45300000000000296</c:v>
                </c:pt>
                <c:pt idx="26">
                  <c:v>0.6510000000000105</c:v>
                </c:pt>
                <c:pt idx="27">
                  <c:v>0.9619999999999891</c:v>
                </c:pt>
                <c:pt idx="28">
                  <c:v>0</c:v>
                </c:pt>
              </c:numCache>
            </c:numRef>
          </c:val>
        </c:ser>
        <c:axId val="29099783"/>
        <c:axId val="60571456"/>
      </c:barChart>
      <c:catAx>
        <c:axId val="2909978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0571456"/>
        <c:crosses val="autoZero"/>
        <c:auto val="1"/>
        <c:lblOffset val="100"/>
        <c:noMultiLvlLbl val="0"/>
      </c:catAx>
      <c:valAx>
        <c:axId val="6057145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2909978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2013</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0</c:v>
                </c:pt>
                <c:pt idx="1">
                  <c:v>0.2560000000000002</c:v>
                </c:pt>
                <c:pt idx="2">
                  <c:v>0.27200000000000557</c:v>
                </c:pt>
                <c:pt idx="3">
                  <c:v>7.474999999999994</c:v>
                </c:pt>
                <c:pt idx="4">
                  <c:v>6.75</c:v>
                </c:pt>
                <c:pt idx="5">
                  <c:v>0.784000000000006</c:v>
                </c:pt>
                <c:pt idx="6">
                  <c:v>0.6559999999999917</c:v>
                </c:pt>
                <c:pt idx="7">
                  <c:v>2.2409999999999997</c:v>
                </c:pt>
                <c:pt idx="8">
                  <c:v>0</c:v>
                </c:pt>
                <c:pt idx="9">
                  <c:v>0</c:v>
                </c:pt>
                <c:pt idx="10">
                  <c:v>0.28700000000000614</c:v>
                </c:pt>
                <c:pt idx="11">
                  <c:v>4.489000000000004</c:v>
                </c:pt>
                <c:pt idx="12">
                  <c:v>4.841999999999999</c:v>
                </c:pt>
                <c:pt idx="13">
                  <c:v>2.649000000000001</c:v>
                </c:pt>
                <c:pt idx="14">
                  <c:v>0.006999999999990791</c:v>
                </c:pt>
                <c:pt idx="15">
                  <c:v>0.7740000000000009</c:v>
                </c:pt>
                <c:pt idx="16">
                  <c:v>1.1600000000000108</c:v>
                </c:pt>
                <c:pt idx="17">
                  <c:v>2.3810000000000002</c:v>
                </c:pt>
                <c:pt idx="18">
                  <c:v>0.7119999999999891</c:v>
                </c:pt>
                <c:pt idx="19">
                  <c:v>0.8940000000000055</c:v>
                </c:pt>
                <c:pt idx="20">
                  <c:v>0.8799999999999955</c:v>
                </c:pt>
                <c:pt idx="21">
                  <c:v>2.9890000000000043</c:v>
                </c:pt>
                <c:pt idx="22">
                  <c:v>1.847999999999999</c:v>
                </c:pt>
                <c:pt idx="23">
                  <c:v>0.9509999999999934</c:v>
                </c:pt>
                <c:pt idx="24">
                  <c:v>4.64200000000001</c:v>
                </c:pt>
                <c:pt idx="25">
                  <c:v>7.771999999999991</c:v>
                </c:pt>
                <c:pt idx="26">
                  <c:v>7.334000000000017</c:v>
                </c:pt>
                <c:pt idx="27">
                  <c:v>1.836999999999989</c:v>
                </c:pt>
                <c:pt idx="28">
                  <c:v>1.2690000000000055</c:v>
                </c:pt>
                <c:pt idx="29">
                  <c:v>1.7990000000000066</c:v>
                </c:pt>
                <c:pt idx="30">
                  <c:v>2.272999999999996</c:v>
                </c:pt>
              </c:numCache>
            </c:numRef>
          </c:val>
        </c:ser>
        <c:axId val="8272193"/>
        <c:axId val="7340874"/>
      </c:barChart>
      <c:catAx>
        <c:axId val="827219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7340874"/>
        <c:crosses val="autoZero"/>
        <c:auto val="1"/>
        <c:lblOffset val="100"/>
        <c:noMultiLvlLbl val="0"/>
      </c:catAx>
      <c:valAx>
        <c:axId val="734087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827219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2013</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7.108000000000004</c:v>
                </c:pt>
                <c:pt idx="1">
                  <c:v>7.942999999999984</c:v>
                </c:pt>
                <c:pt idx="2">
                  <c:v>3.146000000000015</c:v>
                </c:pt>
                <c:pt idx="3">
                  <c:v>0.1599999999999966</c:v>
                </c:pt>
                <c:pt idx="4">
                  <c:v>2.258999999999986</c:v>
                </c:pt>
                <c:pt idx="5">
                  <c:v>6.082999999999998</c:v>
                </c:pt>
                <c:pt idx="6">
                  <c:v>6.829000000000008</c:v>
                </c:pt>
                <c:pt idx="7">
                  <c:v>3.718999999999994</c:v>
                </c:pt>
                <c:pt idx="8">
                  <c:v>0.7770000000000152</c:v>
                </c:pt>
                <c:pt idx="9">
                  <c:v>0.01999999999998181</c:v>
                </c:pt>
                <c:pt idx="10">
                  <c:v>0</c:v>
                </c:pt>
                <c:pt idx="11">
                  <c:v>1.0390000000000157</c:v>
                </c:pt>
                <c:pt idx="12">
                  <c:v>6.781999999999982</c:v>
                </c:pt>
                <c:pt idx="13">
                  <c:v>4.956000000000017</c:v>
                </c:pt>
                <c:pt idx="14">
                  <c:v>5.9839999999999804</c:v>
                </c:pt>
                <c:pt idx="15">
                  <c:v>1.6140000000000043</c:v>
                </c:pt>
                <c:pt idx="16">
                  <c:v>3.3499999999999943</c:v>
                </c:pt>
                <c:pt idx="17">
                  <c:v>8.720000000000027</c:v>
                </c:pt>
                <c:pt idx="18">
                  <c:v>4.269999999999982</c:v>
                </c:pt>
                <c:pt idx="19">
                  <c:v>10.391999999999996</c:v>
                </c:pt>
                <c:pt idx="20">
                  <c:v>8.824000000000012</c:v>
                </c:pt>
                <c:pt idx="21">
                  <c:v>6.692000000000007</c:v>
                </c:pt>
                <c:pt idx="22">
                  <c:v>2.1069999999999993</c:v>
                </c:pt>
                <c:pt idx="23">
                  <c:v>8.016999999999996</c:v>
                </c:pt>
                <c:pt idx="24">
                  <c:v>4.950999999999993</c:v>
                </c:pt>
                <c:pt idx="25">
                  <c:v>0</c:v>
                </c:pt>
                <c:pt idx="26">
                  <c:v>7.877999999999986</c:v>
                </c:pt>
                <c:pt idx="27">
                  <c:v>9.136000000000024</c:v>
                </c:pt>
                <c:pt idx="28">
                  <c:v>7.853999999999985</c:v>
                </c:pt>
                <c:pt idx="29">
                  <c:v>4.615000000000009</c:v>
                </c:pt>
              </c:numCache>
            </c:numRef>
          </c:val>
        </c:ser>
        <c:axId val="66067867"/>
        <c:axId val="57739892"/>
      </c:barChart>
      <c:catAx>
        <c:axId val="66067867"/>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7739892"/>
        <c:crosses val="autoZero"/>
        <c:auto val="1"/>
        <c:lblOffset val="100"/>
        <c:noMultiLvlLbl val="0"/>
      </c:catAx>
      <c:valAx>
        <c:axId val="5773989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6606786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2013</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9.808999999999969</c:v>
                </c:pt>
                <c:pt idx="1">
                  <c:v>0.11600000000004229</c:v>
                </c:pt>
                <c:pt idx="2">
                  <c:v>9.33499999999998</c:v>
                </c:pt>
                <c:pt idx="3">
                  <c:v>9.968000000000018</c:v>
                </c:pt>
                <c:pt idx="4">
                  <c:v>9.137999999999977</c:v>
                </c:pt>
                <c:pt idx="5">
                  <c:v>9.41700000000003</c:v>
                </c:pt>
                <c:pt idx="6">
                  <c:v>5.942000000000007</c:v>
                </c:pt>
                <c:pt idx="7">
                  <c:v>1.9099999999999682</c:v>
                </c:pt>
                <c:pt idx="8">
                  <c:v>7.4809999999999945</c:v>
                </c:pt>
                <c:pt idx="9">
                  <c:v>3.8040000000000305</c:v>
                </c:pt>
                <c:pt idx="10">
                  <c:v>2.6299999999999955</c:v>
                </c:pt>
                <c:pt idx="11">
                  <c:v>2.290999999999997</c:v>
                </c:pt>
                <c:pt idx="12">
                  <c:v>2.572999999999979</c:v>
                </c:pt>
                <c:pt idx="13">
                  <c:v>2.281000000000006</c:v>
                </c:pt>
                <c:pt idx="14">
                  <c:v>6.307000000000016</c:v>
                </c:pt>
                <c:pt idx="15">
                  <c:v>0.05500000000000682</c:v>
                </c:pt>
                <c:pt idx="16">
                  <c:v>0.08699999999998909</c:v>
                </c:pt>
                <c:pt idx="17">
                  <c:v>0.8170000000000073</c:v>
                </c:pt>
                <c:pt idx="18">
                  <c:v>4.897999999999968</c:v>
                </c:pt>
                <c:pt idx="19">
                  <c:v>0</c:v>
                </c:pt>
                <c:pt idx="20">
                  <c:v>0</c:v>
                </c:pt>
                <c:pt idx="21">
                  <c:v>4.175000000000011</c:v>
                </c:pt>
                <c:pt idx="22">
                  <c:v>5.245999999999981</c:v>
                </c:pt>
                <c:pt idx="23">
                  <c:v>3.143000000000029</c:v>
                </c:pt>
                <c:pt idx="24">
                  <c:v>4.637999999999977</c:v>
                </c:pt>
                <c:pt idx="25">
                  <c:v>4.549000000000035</c:v>
                </c:pt>
                <c:pt idx="26">
                  <c:v>11.46999999999997</c:v>
                </c:pt>
                <c:pt idx="27">
                  <c:v>9.360000000000014</c:v>
                </c:pt>
                <c:pt idx="28">
                  <c:v>0.036000000000001364</c:v>
                </c:pt>
                <c:pt idx="29">
                  <c:v>3.5160000000000196</c:v>
                </c:pt>
                <c:pt idx="30">
                  <c:v>10.45399999999995</c:v>
                </c:pt>
              </c:numCache>
            </c:numRef>
          </c:val>
        </c:ser>
        <c:axId val="49896981"/>
        <c:axId val="46419646"/>
      </c:barChart>
      <c:catAx>
        <c:axId val="4989698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6419646"/>
        <c:crosses val="autoZero"/>
        <c:auto val="1"/>
        <c:lblOffset val="100"/>
        <c:noMultiLvlLbl val="0"/>
      </c:catAx>
      <c:valAx>
        <c:axId val="4641964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4989698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2013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0.5150000000000432</c:v>
                </c:pt>
                <c:pt idx="1">
                  <c:v>11.51400000000001</c:v>
                </c:pt>
                <c:pt idx="2">
                  <c:v>1.627999999999986</c:v>
                </c:pt>
                <c:pt idx="3">
                  <c:v>11.565999999999974</c:v>
                </c:pt>
                <c:pt idx="4">
                  <c:v>10.999000000000024</c:v>
                </c:pt>
                <c:pt idx="5">
                  <c:v>10.289999999999964</c:v>
                </c:pt>
                <c:pt idx="6">
                  <c:v>10.587000000000046</c:v>
                </c:pt>
                <c:pt idx="7">
                  <c:v>8.712999999999965</c:v>
                </c:pt>
                <c:pt idx="8">
                  <c:v>3.651999999999987</c:v>
                </c:pt>
                <c:pt idx="9">
                  <c:v>1.563000000000045</c:v>
                </c:pt>
                <c:pt idx="10">
                  <c:v>5.007000000000005</c:v>
                </c:pt>
                <c:pt idx="11">
                  <c:v>2.1329999999999814</c:v>
                </c:pt>
                <c:pt idx="12">
                  <c:v>2.0400000000000205</c:v>
                </c:pt>
                <c:pt idx="13">
                  <c:v>6.0049999999999955</c:v>
                </c:pt>
                <c:pt idx="14">
                  <c:v>9.249000000000024</c:v>
                </c:pt>
                <c:pt idx="15">
                  <c:v>4.94399999999996</c:v>
                </c:pt>
                <c:pt idx="16">
                  <c:v>4.225000000000023</c:v>
                </c:pt>
                <c:pt idx="17">
                  <c:v>7.833999999999946</c:v>
                </c:pt>
                <c:pt idx="18">
                  <c:v>2.393000000000029</c:v>
                </c:pt>
                <c:pt idx="19">
                  <c:v>0.9650000000000318</c:v>
                </c:pt>
                <c:pt idx="20">
                  <c:v>0.009999999999990905</c:v>
                </c:pt>
                <c:pt idx="21">
                  <c:v>0.58299999999997</c:v>
                </c:pt>
                <c:pt idx="22">
                  <c:v>5.509999999999991</c:v>
                </c:pt>
                <c:pt idx="23">
                  <c:v>2.44500000000005</c:v>
                </c:pt>
                <c:pt idx="24">
                  <c:v>11.896999999999935</c:v>
                </c:pt>
                <c:pt idx="25">
                  <c:v>2.8980000000000246</c:v>
                </c:pt>
                <c:pt idx="26">
                  <c:v>3.157000000000039</c:v>
                </c:pt>
                <c:pt idx="27">
                  <c:v>2.8029999999999973</c:v>
                </c:pt>
                <c:pt idx="28">
                  <c:v>5.803999999999974</c:v>
                </c:pt>
              </c:numCache>
            </c:numRef>
          </c:val>
        </c:ser>
        <c:axId val="15123631"/>
        <c:axId val="1894952"/>
      </c:barChart>
      <c:catAx>
        <c:axId val="1512363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94952"/>
        <c:crosses val="autoZero"/>
        <c:auto val="1"/>
        <c:lblOffset val="100"/>
        <c:noMultiLvlLbl val="0"/>
      </c:catAx>
      <c:valAx>
        <c:axId val="189495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1512363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2013</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5.057000000000016</c:v>
                </c:pt>
                <c:pt idx="1">
                  <c:v>5.2169999999999845</c:v>
                </c:pt>
                <c:pt idx="2">
                  <c:v>0.09600000000000364</c:v>
                </c:pt>
                <c:pt idx="3">
                  <c:v>4.866999999999962</c:v>
                </c:pt>
                <c:pt idx="4">
                  <c:v>11.687000000000012</c:v>
                </c:pt>
                <c:pt idx="5">
                  <c:v>10.19399999999996</c:v>
                </c:pt>
                <c:pt idx="6">
                  <c:v>10.618000000000052</c:v>
                </c:pt>
                <c:pt idx="7">
                  <c:v>9.17999999999995</c:v>
                </c:pt>
                <c:pt idx="8">
                  <c:v>9.115000000000009</c:v>
                </c:pt>
                <c:pt idx="9">
                  <c:v>3.663000000000011</c:v>
                </c:pt>
                <c:pt idx="10">
                  <c:v>2.07000000000005</c:v>
                </c:pt>
                <c:pt idx="11">
                  <c:v>1.7869999999999209</c:v>
                </c:pt>
                <c:pt idx="12">
                  <c:v>8.047000000000025</c:v>
                </c:pt>
                <c:pt idx="13">
                  <c:v>5.230000000000018</c:v>
                </c:pt>
                <c:pt idx="14">
                  <c:v>11.058999999999969</c:v>
                </c:pt>
                <c:pt idx="15">
                  <c:v>4.594000000000051</c:v>
                </c:pt>
                <c:pt idx="16">
                  <c:v>6.496999999999957</c:v>
                </c:pt>
                <c:pt idx="17">
                  <c:v>10.678999999999974</c:v>
                </c:pt>
                <c:pt idx="18">
                  <c:v>9.38900000000001</c:v>
                </c:pt>
                <c:pt idx="19">
                  <c:v>2.283999999999992</c:v>
                </c:pt>
                <c:pt idx="20">
                  <c:v>11.925000000000068</c:v>
                </c:pt>
                <c:pt idx="21">
                  <c:v>9.289999999999964</c:v>
                </c:pt>
                <c:pt idx="22">
                  <c:v>11.358000000000061</c:v>
                </c:pt>
                <c:pt idx="23">
                  <c:v>4.19399999999996</c:v>
                </c:pt>
                <c:pt idx="24">
                  <c:v>7.923000000000002</c:v>
                </c:pt>
                <c:pt idx="25">
                  <c:v>3.4260000000000446</c:v>
                </c:pt>
                <c:pt idx="26">
                  <c:v>2.6569999999999254</c:v>
                </c:pt>
                <c:pt idx="27">
                  <c:v>7.970000000000027</c:v>
                </c:pt>
                <c:pt idx="28">
                  <c:v>8.360000000000014</c:v>
                </c:pt>
                <c:pt idx="29">
                  <c:v>3.2229999999999563</c:v>
                </c:pt>
                <c:pt idx="30">
                  <c:v>1.080000000000041</c:v>
                </c:pt>
              </c:numCache>
            </c:numRef>
          </c:val>
        </c:ser>
        <c:axId val="17054569"/>
        <c:axId val="19273394"/>
      </c:barChart>
      <c:catAx>
        <c:axId val="1705456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9273394"/>
        <c:crosses val="autoZero"/>
        <c:auto val="1"/>
        <c:lblOffset val="100"/>
        <c:noMultiLvlLbl val="0"/>
      </c:catAx>
      <c:valAx>
        <c:axId val="19273394"/>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705456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2013</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11.655999999999949</c:v>
                </c:pt>
                <c:pt idx="1">
                  <c:v>8.637000000000057</c:v>
                </c:pt>
                <c:pt idx="2">
                  <c:v>8.778999999999996</c:v>
                </c:pt>
                <c:pt idx="3">
                  <c:v>9.82899999999995</c:v>
                </c:pt>
                <c:pt idx="4">
                  <c:v>7.028999999999996</c:v>
                </c:pt>
                <c:pt idx="5">
                  <c:v>7.63900000000001</c:v>
                </c:pt>
                <c:pt idx="6">
                  <c:v>0</c:v>
                </c:pt>
                <c:pt idx="7">
                  <c:v>11.125999999999976</c:v>
                </c:pt>
                <c:pt idx="8">
                  <c:v>3.548000000000002</c:v>
                </c:pt>
                <c:pt idx="9">
                  <c:v>4.957000000000107</c:v>
                </c:pt>
                <c:pt idx="10">
                  <c:v>6.697999999999979</c:v>
                </c:pt>
                <c:pt idx="11">
                  <c:v>6.283999999999992</c:v>
                </c:pt>
                <c:pt idx="12">
                  <c:v>5.135999999999967</c:v>
                </c:pt>
                <c:pt idx="13">
                  <c:v>9.764999999999986</c:v>
                </c:pt>
                <c:pt idx="14">
                  <c:v>0.8640000000000327</c:v>
                </c:pt>
                <c:pt idx="15">
                  <c:v>7.7029999999999745</c:v>
                </c:pt>
                <c:pt idx="16">
                  <c:v>4.752000000000066</c:v>
                </c:pt>
                <c:pt idx="17">
                  <c:v>8.230999999999995</c:v>
                </c:pt>
                <c:pt idx="18">
                  <c:v>7.780999999999949</c:v>
                </c:pt>
                <c:pt idx="19">
                  <c:v>3.7380000000000564</c:v>
                </c:pt>
                <c:pt idx="20">
                  <c:v>5.812999999999988</c:v>
                </c:pt>
                <c:pt idx="21">
                  <c:v>0.8849999999999909</c:v>
                </c:pt>
                <c:pt idx="22">
                  <c:v>9.995000000000005</c:v>
                </c:pt>
                <c:pt idx="23">
                  <c:v>0.6569999999999254</c:v>
                </c:pt>
                <c:pt idx="24">
                  <c:v>2.0450000000000728</c:v>
                </c:pt>
                <c:pt idx="25">
                  <c:v>9.370999999999981</c:v>
                </c:pt>
                <c:pt idx="26">
                  <c:v>8.013000000000034</c:v>
                </c:pt>
                <c:pt idx="27">
                  <c:v>3.8419999999999845</c:v>
                </c:pt>
                <c:pt idx="28">
                  <c:v>8.659999999999968</c:v>
                </c:pt>
                <c:pt idx="29">
                  <c:v>5.342999999999961</c:v>
                </c:pt>
                <c:pt idx="30">
                  <c:v>5.302999999999997</c:v>
                </c:pt>
              </c:numCache>
            </c:numRef>
          </c:val>
        </c:ser>
        <c:axId val="39242819"/>
        <c:axId val="17641052"/>
      </c:barChart>
      <c:catAx>
        <c:axId val="39242819"/>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7641052"/>
        <c:crosses val="autoZero"/>
        <c:auto val="1"/>
        <c:lblOffset val="100"/>
        <c:noMultiLvlLbl val="0"/>
      </c:catAx>
      <c:valAx>
        <c:axId val="17641052"/>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924281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2013</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1.3319999999999936</c:v>
                </c:pt>
                <c:pt idx="1">
                  <c:v>2.0830000000000837</c:v>
                </c:pt>
                <c:pt idx="2">
                  <c:v>9.719999999999914</c:v>
                </c:pt>
                <c:pt idx="3">
                  <c:v>7.776000000000067</c:v>
                </c:pt>
                <c:pt idx="4">
                  <c:v>10.136999999999944</c:v>
                </c:pt>
                <c:pt idx="5">
                  <c:v>4.75100000000009</c:v>
                </c:pt>
                <c:pt idx="6">
                  <c:v>2.7749999999999773</c:v>
                </c:pt>
                <c:pt idx="7">
                  <c:v>2.380999999999858</c:v>
                </c:pt>
                <c:pt idx="8">
                  <c:v>1.3960000000001855</c:v>
                </c:pt>
                <c:pt idx="9">
                  <c:v>2.288000000000011</c:v>
                </c:pt>
                <c:pt idx="10">
                  <c:v>6.768000000000029</c:v>
                </c:pt>
                <c:pt idx="11">
                  <c:v>0.9329999999999927</c:v>
                </c:pt>
                <c:pt idx="12">
                  <c:v>0.3079999999999927</c:v>
                </c:pt>
                <c:pt idx="13">
                  <c:v>1.3899999999998727</c:v>
                </c:pt>
                <c:pt idx="14">
                  <c:v>3.7999999999999545</c:v>
                </c:pt>
                <c:pt idx="15">
                  <c:v>5.545000000000073</c:v>
                </c:pt>
                <c:pt idx="16">
                  <c:v>0.7149999999999181</c:v>
                </c:pt>
                <c:pt idx="17">
                  <c:v>3.2630000000001473</c:v>
                </c:pt>
                <c:pt idx="18">
                  <c:v>0.4359999999999218</c:v>
                </c:pt>
                <c:pt idx="19">
                  <c:v>1.3120000000001255</c:v>
                </c:pt>
                <c:pt idx="20">
                  <c:v>4.42899999999986</c:v>
                </c:pt>
                <c:pt idx="21">
                  <c:v>1.5950000000000273</c:v>
                </c:pt>
                <c:pt idx="22">
                  <c:v>3.155999999999949</c:v>
                </c:pt>
                <c:pt idx="23">
                  <c:v>1.7580000000000382</c:v>
                </c:pt>
                <c:pt idx="24">
                  <c:v>2.0830000000000837</c:v>
                </c:pt>
                <c:pt idx="25">
                  <c:v>3.8479999999999563</c:v>
                </c:pt>
                <c:pt idx="26">
                  <c:v>8.145999999999958</c:v>
                </c:pt>
                <c:pt idx="27">
                  <c:v>8.341000000000122</c:v>
                </c:pt>
                <c:pt idx="28">
                  <c:v>6.873999999999796</c:v>
                </c:pt>
                <c:pt idx="29">
                  <c:v>7.124000000000024</c:v>
                </c:pt>
              </c:numCache>
            </c:numRef>
          </c:val>
        </c:ser>
        <c:axId val="24551741"/>
        <c:axId val="19639078"/>
      </c:barChart>
      <c:catAx>
        <c:axId val="2455174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9639078"/>
        <c:crosses val="autoZero"/>
        <c:auto val="1"/>
        <c:lblOffset val="100"/>
        <c:noMultiLvlLbl val="0"/>
      </c:catAx>
      <c:valAx>
        <c:axId val="1963907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455174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2013</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7.157000000000153</c:v>
                </c:pt>
                <c:pt idx="1">
                  <c:v>1.8769999999999527</c:v>
                </c:pt>
                <c:pt idx="2">
                  <c:v>6.002999999999929</c:v>
                </c:pt>
                <c:pt idx="3">
                  <c:v>4.164999999999964</c:v>
                </c:pt>
                <c:pt idx="4">
                  <c:v>8.432999999999993</c:v>
                </c:pt>
                <c:pt idx="5">
                  <c:v>4.819000000000187</c:v>
                </c:pt>
                <c:pt idx="6">
                  <c:v>0.7549999999998818</c:v>
                </c:pt>
                <c:pt idx="7">
                  <c:v>1.1310000000000855</c:v>
                </c:pt>
                <c:pt idx="8">
                  <c:v>1.7509999999999764</c:v>
                </c:pt>
                <c:pt idx="9">
                  <c:v>0</c:v>
                </c:pt>
                <c:pt idx="10">
                  <c:v>3.0289999999999964</c:v>
                </c:pt>
                <c:pt idx="11">
                  <c:v>0</c:v>
                </c:pt>
                <c:pt idx="12">
                  <c:v>0</c:v>
                </c:pt>
                <c:pt idx="13">
                  <c:v>0.16399999999998727</c:v>
                </c:pt>
                <c:pt idx="14">
                  <c:v>1.61200000000008</c:v>
                </c:pt>
                <c:pt idx="15">
                  <c:v>5.751999999999953</c:v>
                </c:pt>
                <c:pt idx="16">
                  <c:v>0</c:v>
                </c:pt>
                <c:pt idx="17">
                  <c:v>1.0399999999999636</c:v>
                </c:pt>
                <c:pt idx="18">
                  <c:v>2.1959999999999127</c:v>
                </c:pt>
                <c:pt idx="19">
                  <c:v>0.5480000000000018</c:v>
                </c:pt>
                <c:pt idx="20">
                  <c:v>4.173000000000002</c:v>
                </c:pt>
                <c:pt idx="21">
                  <c:v>4.173000000000002</c:v>
                </c:pt>
                <c:pt idx="22">
                  <c:v>1.0920000000000982</c:v>
                </c:pt>
                <c:pt idx="23">
                  <c:v>0.41399999999998727</c:v>
                </c:pt>
                <c:pt idx="24">
                  <c:v>6</c:v>
                </c:pt>
                <c:pt idx="25">
                  <c:v>2.4120000000000346</c:v>
                </c:pt>
                <c:pt idx="26">
                  <c:v>2.1959999999999127</c:v>
                </c:pt>
                <c:pt idx="27">
                  <c:v>0.86200000000008</c:v>
                </c:pt>
                <c:pt idx="28">
                  <c:v>1.5249999999998636</c:v>
                </c:pt>
                <c:pt idx="29">
                  <c:v>3.6230000000000473</c:v>
                </c:pt>
                <c:pt idx="30">
                  <c:v>0.2799999999999727</c:v>
                </c:pt>
              </c:numCache>
            </c:numRef>
          </c:val>
        </c:ser>
        <c:axId val="42533975"/>
        <c:axId val="47261456"/>
      </c:barChart>
      <c:catAx>
        <c:axId val="42533975"/>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7261456"/>
        <c:crosses val="autoZero"/>
        <c:auto val="1"/>
        <c:lblOffset val="100"/>
        <c:noMultiLvlLbl val="0"/>
      </c:catAx>
      <c:valAx>
        <c:axId val="4726145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253397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SUMMARY!$B$20:$M$20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SUMMARY!$B$33:$M$33</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SUMMARY!$B$20:$M$20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SUMMARY!$B$32:$M$32</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SUMMARY!$A$31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SUMMARY!$B$31:$M$31</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SUMMARY!$A$30</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SUMMARY!$B$30:$M$30</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SUMMARY!$A$29</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SUMMARY!$B$29:$M$29</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SUMMARY!$B$28:$M$28</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SUMMARY!$B$27:$M$27</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SUMMARY!$B$26:$M$26</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SUMMARY!$B$25:$M$25</c:f>
              <c:numCache>
                <c:ptCount val="12"/>
                <c:pt idx="0">
                  <c:v>35.889</c:v>
                </c:pt>
                <c:pt idx="1">
                  <c:v>46.75</c:v>
                </c:pt>
                <c:pt idx="2">
                  <c:v>99.25600000000001</c:v>
                </c:pt>
                <c:pt idx="3">
                  <c:v>161.828</c:v>
                </c:pt>
                <c:pt idx="4">
                  <c:v>177.926</c:v>
                </c:pt>
                <c:pt idx="5">
                  <c:v>182.61</c:v>
                </c:pt>
                <c:pt idx="6">
                  <c:v>175.39800000000002</c:v>
                </c:pt>
                <c:pt idx="7">
                  <c:v>183.3760000000001</c:v>
                </c:pt>
                <c:pt idx="8">
                  <c:v>116.47599999999989</c:v>
                </c:pt>
                <c:pt idx="9">
                  <c:v>75.5440000000001</c:v>
                </c:pt>
                <c:pt idx="10">
                  <c:v>25.787000000000035</c:v>
                </c:pt>
                <c:pt idx="11">
                  <c:v>18.416999999999916</c:v>
                </c:pt>
              </c:numCache>
            </c:numRef>
          </c:val>
        </c:ser>
        <c:ser>
          <c:idx val="9"/>
          <c:order val="9"/>
          <c:tx>
            <c:v>2010</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FFFF"/>
              </a:solidFill>
            </c:spPr>
          </c:dPt>
          <c:dPt>
            <c:idx val="9"/>
            <c:invertIfNegative val="0"/>
            <c:spPr>
              <a:solidFill>
                <a:srgbClr val="00FFFF"/>
              </a:solidFill>
            </c:spPr>
          </c:dPt>
          <c:val>
            <c:numRef>
              <c:f>SUMMARY!$B$24:$M$24</c:f>
              <c:numCache>
                <c:ptCount val="12"/>
                <c:pt idx="0">
                  <c:v>25.976</c:v>
                </c:pt>
                <c:pt idx="1">
                  <c:v>26.345</c:v>
                </c:pt>
                <c:pt idx="2">
                  <c:v>94.625</c:v>
                </c:pt>
                <c:pt idx="3">
                  <c:v>193.34199999999998</c:v>
                </c:pt>
                <c:pt idx="4">
                  <c:v>20.29600000000005</c:v>
                </c:pt>
                <c:pt idx="5">
                  <c:v>201.86199999999997</c:v>
                </c:pt>
                <c:pt idx="6">
                  <c:v>200.38200000000006</c:v>
                </c:pt>
                <c:pt idx="7">
                  <c:v>142.88799999999992</c:v>
                </c:pt>
                <c:pt idx="8">
                  <c:v>105.77300000000002</c:v>
                </c:pt>
                <c:pt idx="9">
                  <c:v>72.49600000000021</c:v>
                </c:pt>
                <c:pt idx="10">
                  <c:v>21.451999999999998</c:v>
                </c:pt>
                <c:pt idx="11">
                  <c:v>7.945000000000164</c:v>
                </c:pt>
              </c:numCache>
            </c:numRef>
          </c:val>
        </c:ser>
        <c:ser>
          <c:idx val="10"/>
          <c:order val="10"/>
          <c:tx>
            <c:v>2011</c:v>
          </c:tx>
          <c:invertIfNegative val="0"/>
          <c:extLst>
            <c:ext xmlns:c14="http://schemas.microsoft.com/office/drawing/2007/8/2/chart" uri="{6F2FDCE9-48DA-4B69-8628-5D25D57E5C99}">
              <c14:invertSolidFillFmt>
                <c14:spPr>
                  <a:solidFill>
                    <a:srgbClr val="000000"/>
                  </a:solidFill>
                </c14:spPr>
              </c14:invertSolidFillFmt>
            </c:ext>
          </c:extLst>
          <c:val>
            <c:numRef>
              <c:f>SUMMARY!$B$23:$M$23</c:f>
              <c:numCache>
                <c:ptCount val="12"/>
                <c:pt idx="0">
                  <c:v>19.31600000000003</c:v>
                </c:pt>
                <c:pt idx="1">
                  <c:v>48.06099999999992</c:v>
                </c:pt>
                <c:pt idx="2">
                  <c:v>94.57899999999995</c:v>
                </c:pt>
                <c:pt idx="3">
                  <c:v>117.065</c:v>
                </c:pt>
                <c:pt idx="4">
                  <c:v>136.20600000000002</c:v>
                </c:pt>
                <c:pt idx="5">
                  <c:v>151.465</c:v>
                </c:pt>
                <c:pt idx="6">
                  <c:v>163.74</c:v>
                </c:pt>
                <c:pt idx="7">
                  <c:v>189.80400000000003</c:v>
                </c:pt>
                <c:pt idx="8">
                  <c:v>192.006</c:v>
                </c:pt>
                <c:pt idx="9">
                  <c:v>109.76200000000001</c:v>
                </c:pt>
                <c:pt idx="10">
                  <c:v>27.308999999999997</c:v>
                </c:pt>
                <c:pt idx="11">
                  <c:v>28.36</c:v>
                </c:pt>
              </c:numCache>
            </c:numRef>
          </c:val>
        </c:ser>
        <c:ser>
          <c:idx val="11"/>
          <c:order val="11"/>
          <c:tx>
            <c:strRef>
              <c:f>SUMMARY!$A$22</c:f>
              <c:strCache>
                <c:ptCount val="1"/>
                <c:pt idx="0">
                  <c:v>2012</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SUMMARY!$B$22:$M$22</c:f>
              <c:numCache>
                <c:ptCount val="12"/>
                <c:pt idx="0">
                  <c:v>23.792</c:v>
                </c:pt>
                <c:pt idx="1">
                  <c:v>50.248999999999995</c:v>
                </c:pt>
                <c:pt idx="2">
                  <c:v>124.037</c:v>
                </c:pt>
                <c:pt idx="3">
                  <c:v>113.48600000000002</c:v>
                </c:pt>
                <c:pt idx="4">
                  <c:v>184.676</c:v>
                </c:pt>
                <c:pt idx="5">
                  <c:v>147.565</c:v>
                </c:pt>
                <c:pt idx="6">
                  <c:v>165.66100000000006</c:v>
                </c:pt>
                <c:pt idx="7">
                  <c:v>181.399</c:v>
                </c:pt>
                <c:pt idx="8">
                  <c:v>137.6690000000001</c:v>
                </c:pt>
                <c:pt idx="9">
                  <c:v>67.54399999999987</c:v>
                </c:pt>
                <c:pt idx="10">
                  <c:v>32.83499999999981</c:v>
                </c:pt>
                <c:pt idx="11">
                  <c:v>10.610000000000127</c:v>
                </c:pt>
              </c:numCache>
            </c:numRef>
          </c:val>
        </c:ser>
        <c:ser>
          <c:idx val="12"/>
          <c:order val="12"/>
          <c:tx>
            <c:v>2013</c:v>
          </c:tx>
          <c:invertIfNegative val="0"/>
          <c:extLst>
            <c:ext xmlns:c14="http://schemas.microsoft.com/office/drawing/2007/8/2/chart" uri="{6F2FDCE9-48DA-4B69-8628-5D25D57E5C99}">
              <c14:invertSolidFillFmt>
                <c14:spPr>
                  <a:solidFill>
                    <a:srgbClr val="000000"/>
                  </a:solidFill>
                </c14:spPr>
              </c14:invertSolidFillFmt>
            </c:ext>
          </c:extLst>
          <c:val>
            <c:numRef>
              <c:f>SUMMARY!$B$21:$M$21</c:f>
              <c:numCache>
                <c:ptCount val="12"/>
                <c:pt idx="0">
                  <c:v>25.688</c:v>
                </c:pt>
                <c:pt idx="1">
                  <c:v>42.585</c:v>
                </c:pt>
                <c:pt idx="2">
                  <c:v>70.22300000000001</c:v>
                </c:pt>
                <c:pt idx="3">
                  <c:v>145.225</c:v>
                </c:pt>
                <c:pt idx="4">
                  <c:v>145.44599999999997</c:v>
                </c:pt>
                <c:pt idx="5">
                  <c:v>161.46200000000005</c:v>
                </c:pt>
                <c:pt idx="6">
                  <c:v>202.736</c:v>
                </c:pt>
                <c:pt idx="7">
                  <c:v>194.07899999999995</c:v>
                </c:pt>
                <c:pt idx="8">
                  <c:v>116.46299999999997</c:v>
                </c:pt>
                <c:pt idx="9">
                  <c:v>77.18200000000002</c:v>
                </c:pt>
                <c:pt idx="10">
                  <c:v>19.195000000000164</c:v>
                </c:pt>
                <c:pt idx="11">
                  <c:v>26.700000000000045</c:v>
                </c:pt>
              </c:numCache>
            </c:numRef>
          </c:val>
        </c:ser>
        <c:axId val="48794300"/>
        <c:axId val="36495517"/>
      </c:barChart>
      <c:catAx>
        <c:axId val="48794300"/>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36495517"/>
        <c:crosses val="autoZero"/>
        <c:auto val="1"/>
        <c:lblOffset val="100"/>
        <c:noMultiLvlLbl val="0"/>
      </c:catAx>
      <c:valAx>
        <c:axId val="36495517"/>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48794300"/>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31275"/>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2013</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c:v>
                </c:pt>
                <c:pt idx="2">
                  <c:v>0.11599999999998545</c:v>
                </c:pt>
                <c:pt idx="3">
                  <c:v>0.525000000000091</c:v>
                </c:pt>
                <c:pt idx="4">
                  <c:v>0</c:v>
                </c:pt>
                <c:pt idx="5">
                  <c:v>0.10300000000006548</c:v>
                </c:pt>
                <c:pt idx="6">
                  <c:v>0.29599999999982174</c:v>
                </c:pt>
                <c:pt idx="7">
                  <c:v>0.9290000000000873</c:v>
                </c:pt>
                <c:pt idx="8">
                  <c:v>2.020999999999958</c:v>
                </c:pt>
                <c:pt idx="9">
                  <c:v>1.6639999999999873</c:v>
                </c:pt>
                <c:pt idx="10">
                  <c:v>0.4370000000001255</c:v>
                </c:pt>
                <c:pt idx="11">
                  <c:v>0</c:v>
                </c:pt>
                <c:pt idx="12">
                  <c:v>3.280999999999949</c:v>
                </c:pt>
                <c:pt idx="13">
                  <c:v>0.0019999999999527063</c:v>
                </c:pt>
                <c:pt idx="14">
                  <c:v>2.908000000000129</c:v>
                </c:pt>
                <c:pt idx="15">
                  <c:v>0</c:v>
                </c:pt>
                <c:pt idx="16">
                  <c:v>0</c:v>
                </c:pt>
                <c:pt idx="17">
                  <c:v>0.0029999999999290594</c:v>
                </c:pt>
                <c:pt idx="18">
                  <c:v>0.10300000000006548</c:v>
                </c:pt>
                <c:pt idx="19">
                  <c:v>0.20699999999987995</c:v>
                </c:pt>
                <c:pt idx="20">
                  <c:v>1.1690000000000964</c:v>
                </c:pt>
                <c:pt idx="21">
                  <c:v>0.012999999999919964</c:v>
                </c:pt>
                <c:pt idx="22">
                  <c:v>2.9559999999999036</c:v>
                </c:pt>
                <c:pt idx="23">
                  <c:v>0.014000000000123691</c:v>
                </c:pt>
                <c:pt idx="24">
                  <c:v>0.8240000000000691</c:v>
                </c:pt>
                <c:pt idx="25">
                  <c:v>0</c:v>
                </c:pt>
                <c:pt idx="26">
                  <c:v>0.11299999999982901</c:v>
                </c:pt>
                <c:pt idx="27">
                  <c:v>0</c:v>
                </c:pt>
                <c:pt idx="28">
                  <c:v>0</c:v>
                </c:pt>
                <c:pt idx="29">
                  <c:v>1.5110000000001946</c:v>
                </c:pt>
              </c:numCache>
            </c:numRef>
          </c:val>
        </c:ser>
        <c:axId val="22699921"/>
        <c:axId val="2972698"/>
      </c:barChart>
      <c:catAx>
        <c:axId val="22699921"/>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972698"/>
        <c:crosses val="autoZero"/>
        <c:auto val="1"/>
        <c:lblOffset val="100"/>
        <c:noMultiLvlLbl val="0"/>
      </c:catAx>
      <c:valAx>
        <c:axId val="2972698"/>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269992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2013</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0.13399999999978718</c:v>
                </c:pt>
                <c:pt idx="1">
                  <c:v>2.0170000000000528</c:v>
                </c:pt>
                <c:pt idx="2">
                  <c:v>1.2270000000000891</c:v>
                </c:pt>
                <c:pt idx="3">
                  <c:v>0</c:v>
                </c:pt>
                <c:pt idx="4">
                  <c:v>0</c:v>
                </c:pt>
                <c:pt idx="5">
                  <c:v>0.04399999999986903</c:v>
                </c:pt>
                <c:pt idx="6">
                  <c:v>0.047000000000025466</c:v>
                </c:pt>
                <c:pt idx="7">
                  <c:v>0.22900000000004184</c:v>
                </c:pt>
                <c:pt idx="8">
                  <c:v>0.75</c:v>
                </c:pt>
                <c:pt idx="9">
                  <c:v>3.581000000000131</c:v>
                </c:pt>
                <c:pt idx="10">
                  <c:v>2.9989999999997963</c:v>
                </c:pt>
                <c:pt idx="11">
                  <c:v>1.5790000000001783</c:v>
                </c:pt>
                <c:pt idx="12">
                  <c:v>0</c:v>
                </c:pt>
                <c:pt idx="13">
                  <c:v>1.481999999999971</c:v>
                </c:pt>
                <c:pt idx="14">
                  <c:v>0.09500000000002728</c:v>
                </c:pt>
                <c:pt idx="15">
                  <c:v>0.6259999999999764</c:v>
                </c:pt>
                <c:pt idx="16">
                  <c:v>0</c:v>
                </c:pt>
                <c:pt idx="17">
                  <c:v>0.45900000000006</c:v>
                </c:pt>
                <c:pt idx="18">
                  <c:v>1.9279999999998836</c:v>
                </c:pt>
                <c:pt idx="19">
                  <c:v>2.1959999999999127</c:v>
                </c:pt>
                <c:pt idx="20">
                  <c:v>0</c:v>
                </c:pt>
                <c:pt idx="21">
                  <c:v>0</c:v>
                </c:pt>
                <c:pt idx="22">
                  <c:v>0.35400000000004184</c:v>
                </c:pt>
                <c:pt idx="23">
                  <c:v>0</c:v>
                </c:pt>
                <c:pt idx="24">
                  <c:v>1.6739999999999782</c:v>
                </c:pt>
                <c:pt idx="25">
                  <c:v>0.15800000000012915</c:v>
                </c:pt>
                <c:pt idx="26">
                  <c:v>3.1420000000000528</c:v>
                </c:pt>
                <c:pt idx="27">
                  <c:v>1.806999999999789</c:v>
                </c:pt>
                <c:pt idx="28">
                  <c:v>0.04800000000000182</c:v>
                </c:pt>
                <c:pt idx="29">
                  <c:v>0.06200000000012551</c:v>
                </c:pt>
                <c:pt idx="30">
                  <c:v>0.06200000000012551</c:v>
                </c:pt>
              </c:numCache>
            </c:numRef>
          </c:val>
        </c:ser>
        <c:axId val="26754283"/>
        <c:axId val="39461956"/>
      </c:barChart>
      <c:catAx>
        <c:axId val="26754283"/>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9461956"/>
        <c:crosses val="autoZero"/>
        <c:auto val="1"/>
        <c:lblOffset val="100"/>
        <c:noMultiLvlLbl val="0"/>
      </c:catAx>
      <c:valAx>
        <c:axId val="39461956"/>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6754283"/>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2013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SUMMARY!$B$38:$M$38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SUMMARY!$B$39:$M$39</c:f>
              <c:numCache>
                <c:ptCount val="12"/>
                <c:pt idx="0">
                  <c:v>0.2959447004608295</c:v>
                </c:pt>
                <c:pt idx="1">
                  <c:v>0.413274818401937</c:v>
                </c:pt>
                <c:pt idx="2">
                  <c:v>0.5495873015873016</c:v>
                </c:pt>
                <c:pt idx="3">
                  <c:v>0.8444077380952382</c:v>
                </c:pt>
                <c:pt idx="4">
                  <c:v>1.0150591296121096</c:v>
                </c:pt>
                <c:pt idx="5">
                  <c:v>1.1654084451460143</c:v>
                </c:pt>
                <c:pt idx="6">
                  <c:v>1.3365313342318061</c:v>
                </c:pt>
                <c:pt idx="7">
                  <c:v>1.4512698412698415</c:v>
                </c:pt>
                <c:pt idx="8">
                  <c:v>1.4441483516483515</c:v>
                </c:pt>
                <c:pt idx="9">
                  <c:v>1.3875575657894736</c:v>
                </c:pt>
                <c:pt idx="10">
                  <c:v>1.2834516680923869</c:v>
                </c:pt>
                <c:pt idx="11">
                  <c:v>1.2005714285714288</c:v>
                </c:pt>
              </c:numCache>
            </c:numRef>
          </c:val>
          <c:smooth val="1"/>
        </c:ser>
        <c:marker val="1"/>
        <c:axId val="60024198"/>
        <c:axId val="3346871"/>
      </c:lineChart>
      <c:catAx>
        <c:axId val="60024198"/>
        <c:scaling>
          <c:orientation val="minMax"/>
        </c:scaling>
        <c:axPos val="b"/>
        <c:delete val="0"/>
        <c:numFmt formatCode="General" sourceLinked="1"/>
        <c:majorTickMark val="out"/>
        <c:minorTickMark val="none"/>
        <c:tickLblPos val="nextTo"/>
        <c:crossAx val="3346871"/>
        <c:crosses val="autoZero"/>
        <c:auto val="1"/>
        <c:lblOffset val="100"/>
        <c:noMultiLvlLbl val="0"/>
      </c:catAx>
      <c:valAx>
        <c:axId val="3346871"/>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60024198"/>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PROGNOSE GEGENEREERDE JAARLIJKSE ENERGIEWINST (365 DAGEN)
2013 (systeem 2,8 m2, 150+80 Liter-SOLES-2)</a:t>
            </a:r>
          </a:p>
        </c:rich>
      </c:tx>
      <c:layout/>
      <c:spPr>
        <a:noFill/>
        <a:ln>
          <a:noFill/>
        </a:ln>
      </c:spPr>
    </c:title>
    <c:plotArea>
      <c:layout>
        <c:manualLayout>
          <c:xMode val="edge"/>
          <c:yMode val="edge"/>
          <c:x val="0.03475"/>
          <c:y val="0.10825"/>
          <c:w val="0.9535"/>
          <c:h val="0.870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SUMMARY!$B$43:$M$43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SUMMARY!$B$44:$M$44</c:f>
              <c:numCache>
                <c:ptCount val="12"/>
                <c:pt idx="0">
                  <c:v>1.0888397419354838</c:v>
                </c:pt>
                <c:pt idx="1">
                  <c:v>1.5205207118644066</c:v>
                </c:pt>
                <c:pt idx="2">
                  <c:v>2.0220416</c:v>
                </c:pt>
                <c:pt idx="3">
                  <c:v>3.1067449500000004</c:v>
                </c:pt>
                <c:pt idx="4">
                  <c:v>3.7346055496688737</c:v>
                </c:pt>
                <c:pt idx="5">
                  <c:v>4.287770751381215</c:v>
                </c:pt>
                <c:pt idx="6">
                  <c:v>4.9173660849056615</c:v>
                </c:pt>
                <c:pt idx="7">
                  <c:v>5.339512000000002</c:v>
                </c:pt>
                <c:pt idx="8">
                  <c:v>5.313310615384615</c:v>
                </c:pt>
                <c:pt idx="9">
                  <c:v>5.105101796052631</c:v>
                </c:pt>
                <c:pt idx="10">
                  <c:v>4.72207537724551</c:v>
                </c:pt>
                <c:pt idx="11">
                  <c:v>4.4171424</c:v>
                </c:pt>
              </c:numCache>
            </c:numRef>
          </c:val>
          <c:smooth val="1"/>
        </c:ser>
        <c:axId val="30121840"/>
        <c:axId val="2661105"/>
      </c:lineChart>
      <c:catAx>
        <c:axId val="30121840"/>
        <c:scaling>
          <c:orientation val="minMax"/>
        </c:scaling>
        <c:axPos val="b"/>
        <c:delete val="0"/>
        <c:numFmt formatCode="General" sourceLinked="1"/>
        <c:majorTickMark val="out"/>
        <c:minorTickMark val="none"/>
        <c:tickLblPos val="nextTo"/>
        <c:crossAx val="2661105"/>
        <c:crosses val="autoZero"/>
        <c:auto val="1"/>
        <c:lblOffset val="100"/>
        <c:noMultiLvlLbl val="0"/>
      </c:catAx>
      <c:valAx>
        <c:axId val="2661105"/>
        <c:scaling>
          <c:orientation val="minMax"/>
          <c:max val="6"/>
        </c:scaling>
        <c:axPos val="l"/>
        <c:title>
          <c:tx>
            <c:rich>
              <a:bodyPr vert="horz" rot="-5400000" anchor="ctr"/>
              <a:lstStyle/>
              <a:p>
                <a:pPr algn="ctr">
                  <a:defRPr/>
                </a:pPr>
                <a:r>
                  <a:rPr lang="en-US" cap="none" sz="975" b="1" i="0" u="none" baseline="0"/>
                  <a:t>GigaJoule</a:t>
                </a:r>
              </a:p>
            </c:rich>
          </c:tx>
          <c:layout/>
          <c:overlay val="0"/>
          <c:spPr>
            <a:noFill/>
            <a:ln>
              <a:noFill/>
            </a:ln>
          </c:spPr>
        </c:title>
        <c:majorGridlines/>
        <c:delete val="0"/>
        <c:numFmt formatCode="General" sourceLinked="1"/>
        <c:majorTickMark val="out"/>
        <c:minorTickMark val="none"/>
        <c:tickLblPos val="nextTo"/>
        <c:crossAx val="30121840"/>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Times New Roman"/>
                <a:ea typeface="Times New Roman"/>
                <a:cs typeface="Times New Roman"/>
              </a:rPr>
              <a:t>GEMETEN ENERGIEOPBRENGST /DAG EN PER MAAND
JAAR 2013 </a:t>
            </a:r>
            <a:r>
              <a:rPr lang="en-US" cap="none" sz="850" b="1" i="0" u="none" baseline="0">
                <a:latin typeface="Times New Roman"/>
                <a:ea typeface="Times New Roman"/>
                <a:cs typeface="Times New Roman"/>
              </a:rPr>
              <a:t>(COPYRIGHT LOCUTIS ENERGY SYSTEMS)</a:t>
            </a:r>
            <a:r>
              <a:rPr lang="en-US" cap="none" sz="1875"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25"/>
          <c:w val="0.943"/>
          <c:h val="0.88175"/>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0.13399999999978718</c:v>
                </c:pt>
                <c:pt idx="1">
                  <c:v>2.0170000000000528</c:v>
                </c:pt>
                <c:pt idx="2">
                  <c:v>1.2270000000000891</c:v>
                </c:pt>
                <c:pt idx="3">
                  <c:v>0</c:v>
                </c:pt>
                <c:pt idx="4">
                  <c:v>0</c:v>
                </c:pt>
                <c:pt idx="5">
                  <c:v>0.04399999999986903</c:v>
                </c:pt>
                <c:pt idx="6">
                  <c:v>0.047000000000025466</c:v>
                </c:pt>
                <c:pt idx="7">
                  <c:v>0.22900000000004184</c:v>
                </c:pt>
                <c:pt idx="8">
                  <c:v>0.75</c:v>
                </c:pt>
                <c:pt idx="9">
                  <c:v>3.581000000000131</c:v>
                </c:pt>
                <c:pt idx="10">
                  <c:v>2.9989999999997963</c:v>
                </c:pt>
                <c:pt idx="11">
                  <c:v>1.5790000000001783</c:v>
                </c:pt>
                <c:pt idx="12">
                  <c:v>0</c:v>
                </c:pt>
                <c:pt idx="13">
                  <c:v>1.481999999999971</c:v>
                </c:pt>
                <c:pt idx="14">
                  <c:v>0.09500000000002728</c:v>
                </c:pt>
                <c:pt idx="15">
                  <c:v>0.6259999999999764</c:v>
                </c:pt>
                <c:pt idx="16">
                  <c:v>0</c:v>
                </c:pt>
                <c:pt idx="17">
                  <c:v>0.45900000000006</c:v>
                </c:pt>
                <c:pt idx="18">
                  <c:v>1.9279999999998836</c:v>
                </c:pt>
                <c:pt idx="19">
                  <c:v>2.1959999999999127</c:v>
                </c:pt>
                <c:pt idx="20">
                  <c:v>0</c:v>
                </c:pt>
                <c:pt idx="21">
                  <c:v>0</c:v>
                </c:pt>
                <c:pt idx="22">
                  <c:v>0.35400000000004184</c:v>
                </c:pt>
                <c:pt idx="23">
                  <c:v>0</c:v>
                </c:pt>
                <c:pt idx="24">
                  <c:v>1.6739999999999782</c:v>
                </c:pt>
                <c:pt idx="25">
                  <c:v>0.15800000000012915</c:v>
                </c:pt>
                <c:pt idx="26">
                  <c:v>3.1420000000000528</c:v>
                </c:pt>
                <c:pt idx="27">
                  <c:v>1.806999999999789</c:v>
                </c:pt>
                <c:pt idx="28">
                  <c:v>0.04800000000000182</c:v>
                </c:pt>
                <c:pt idx="29">
                  <c:v>0.06200000000012551</c:v>
                </c:pt>
                <c:pt idx="30">
                  <c:v>0.06200000000012551</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c:v>
                </c:pt>
                <c:pt idx="1">
                  <c:v>0</c:v>
                </c:pt>
                <c:pt idx="2">
                  <c:v>0.11599999999998545</c:v>
                </c:pt>
                <c:pt idx="3">
                  <c:v>0.525000000000091</c:v>
                </c:pt>
                <c:pt idx="4">
                  <c:v>0</c:v>
                </c:pt>
                <c:pt idx="5">
                  <c:v>0.10300000000006548</c:v>
                </c:pt>
                <c:pt idx="6">
                  <c:v>0.29599999999982174</c:v>
                </c:pt>
                <c:pt idx="7">
                  <c:v>0.9290000000000873</c:v>
                </c:pt>
                <c:pt idx="8">
                  <c:v>2.020999999999958</c:v>
                </c:pt>
                <c:pt idx="9">
                  <c:v>1.6639999999999873</c:v>
                </c:pt>
                <c:pt idx="10">
                  <c:v>0.4370000000001255</c:v>
                </c:pt>
                <c:pt idx="11">
                  <c:v>0</c:v>
                </c:pt>
                <c:pt idx="12">
                  <c:v>3.280999999999949</c:v>
                </c:pt>
                <c:pt idx="13">
                  <c:v>0.0019999999999527063</c:v>
                </c:pt>
                <c:pt idx="14">
                  <c:v>2.908000000000129</c:v>
                </c:pt>
                <c:pt idx="15">
                  <c:v>0</c:v>
                </c:pt>
                <c:pt idx="16">
                  <c:v>0</c:v>
                </c:pt>
                <c:pt idx="17">
                  <c:v>0.0029999999999290594</c:v>
                </c:pt>
                <c:pt idx="18">
                  <c:v>0.10300000000006548</c:v>
                </c:pt>
                <c:pt idx="19">
                  <c:v>0.20699999999987995</c:v>
                </c:pt>
                <c:pt idx="20">
                  <c:v>1.1690000000000964</c:v>
                </c:pt>
                <c:pt idx="21">
                  <c:v>0.012999999999919964</c:v>
                </c:pt>
                <c:pt idx="22">
                  <c:v>2.9559999999999036</c:v>
                </c:pt>
                <c:pt idx="23">
                  <c:v>0.014000000000123691</c:v>
                </c:pt>
                <c:pt idx="24">
                  <c:v>0.8240000000000691</c:v>
                </c:pt>
                <c:pt idx="25">
                  <c:v>0</c:v>
                </c:pt>
                <c:pt idx="26">
                  <c:v>0.11299999999982901</c:v>
                </c:pt>
                <c:pt idx="27">
                  <c:v>0</c:v>
                </c:pt>
                <c:pt idx="28">
                  <c:v>0</c:v>
                </c:pt>
                <c:pt idx="29">
                  <c:v>1.5110000000001946</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7.157000000000153</c:v>
                </c:pt>
                <c:pt idx="1">
                  <c:v>1.8769999999999527</c:v>
                </c:pt>
                <c:pt idx="2">
                  <c:v>6.002999999999929</c:v>
                </c:pt>
                <c:pt idx="3">
                  <c:v>4.164999999999964</c:v>
                </c:pt>
                <c:pt idx="4">
                  <c:v>8.432999999999993</c:v>
                </c:pt>
                <c:pt idx="5">
                  <c:v>4.819000000000187</c:v>
                </c:pt>
                <c:pt idx="6">
                  <c:v>0.7549999999998818</c:v>
                </c:pt>
                <c:pt idx="7">
                  <c:v>1.1310000000000855</c:v>
                </c:pt>
                <c:pt idx="8">
                  <c:v>1.7509999999999764</c:v>
                </c:pt>
                <c:pt idx="9">
                  <c:v>0</c:v>
                </c:pt>
                <c:pt idx="10">
                  <c:v>3.0289999999999964</c:v>
                </c:pt>
                <c:pt idx="11">
                  <c:v>0</c:v>
                </c:pt>
                <c:pt idx="12">
                  <c:v>0</c:v>
                </c:pt>
                <c:pt idx="13">
                  <c:v>0.16399999999998727</c:v>
                </c:pt>
                <c:pt idx="14">
                  <c:v>1.61200000000008</c:v>
                </c:pt>
                <c:pt idx="15">
                  <c:v>5.751999999999953</c:v>
                </c:pt>
                <c:pt idx="16">
                  <c:v>0</c:v>
                </c:pt>
                <c:pt idx="17">
                  <c:v>1.0399999999999636</c:v>
                </c:pt>
                <c:pt idx="18">
                  <c:v>2.1959999999999127</c:v>
                </c:pt>
                <c:pt idx="19">
                  <c:v>0.5480000000000018</c:v>
                </c:pt>
                <c:pt idx="20">
                  <c:v>4.173000000000002</c:v>
                </c:pt>
                <c:pt idx="21">
                  <c:v>4.173000000000002</c:v>
                </c:pt>
                <c:pt idx="22">
                  <c:v>1.0920000000000982</c:v>
                </c:pt>
                <c:pt idx="23">
                  <c:v>0.41399999999998727</c:v>
                </c:pt>
                <c:pt idx="24">
                  <c:v>6</c:v>
                </c:pt>
                <c:pt idx="25">
                  <c:v>2.4120000000000346</c:v>
                </c:pt>
                <c:pt idx="26">
                  <c:v>2.1959999999999127</c:v>
                </c:pt>
                <c:pt idx="27">
                  <c:v>0.86200000000008</c:v>
                </c:pt>
                <c:pt idx="28">
                  <c:v>1.5249999999998636</c:v>
                </c:pt>
                <c:pt idx="29">
                  <c:v>3.6230000000000473</c:v>
                </c:pt>
                <c:pt idx="30">
                  <c:v>0.2799999999999727</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1.3319999999999936</c:v>
                </c:pt>
                <c:pt idx="1">
                  <c:v>2.0830000000000837</c:v>
                </c:pt>
                <c:pt idx="2">
                  <c:v>9.719999999999914</c:v>
                </c:pt>
                <c:pt idx="3">
                  <c:v>7.776000000000067</c:v>
                </c:pt>
                <c:pt idx="4">
                  <c:v>10.136999999999944</c:v>
                </c:pt>
                <c:pt idx="5">
                  <c:v>4.75100000000009</c:v>
                </c:pt>
                <c:pt idx="6">
                  <c:v>2.7749999999999773</c:v>
                </c:pt>
                <c:pt idx="7">
                  <c:v>2.380999999999858</c:v>
                </c:pt>
                <c:pt idx="8">
                  <c:v>1.3960000000001855</c:v>
                </c:pt>
                <c:pt idx="9">
                  <c:v>2.288000000000011</c:v>
                </c:pt>
                <c:pt idx="10">
                  <c:v>6.768000000000029</c:v>
                </c:pt>
                <c:pt idx="11">
                  <c:v>0.9329999999999927</c:v>
                </c:pt>
                <c:pt idx="12">
                  <c:v>0.3079999999999927</c:v>
                </c:pt>
                <c:pt idx="13">
                  <c:v>1.3899999999998727</c:v>
                </c:pt>
                <c:pt idx="14">
                  <c:v>3.7999999999999545</c:v>
                </c:pt>
                <c:pt idx="15">
                  <c:v>5.545000000000073</c:v>
                </c:pt>
                <c:pt idx="16">
                  <c:v>0.7149999999999181</c:v>
                </c:pt>
                <c:pt idx="17">
                  <c:v>3.2630000000001473</c:v>
                </c:pt>
                <c:pt idx="18">
                  <c:v>0.4359999999999218</c:v>
                </c:pt>
                <c:pt idx="19">
                  <c:v>1.3120000000001255</c:v>
                </c:pt>
                <c:pt idx="20">
                  <c:v>4.42899999999986</c:v>
                </c:pt>
                <c:pt idx="21">
                  <c:v>1.5950000000000273</c:v>
                </c:pt>
                <c:pt idx="22">
                  <c:v>3.155999999999949</c:v>
                </c:pt>
                <c:pt idx="23">
                  <c:v>1.7580000000000382</c:v>
                </c:pt>
                <c:pt idx="24">
                  <c:v>2.0830000000000837</c:v>
                </c:pt>
                <c:pt idx="25">
                  <c:v>3.8479999999999563</c:v>
                </c:pt>
                <c:pt idx="26">
                  <c:v>8.145999999999958</c:v>
                </c:pt>
                <c:pt idx="27">
                  <c:v>8.341000000000122</c:v>
                </c:pt>
                <c:pt idx="28">
                  <c:v>6.873999999999796</c:v>
                </c:pt>
                <c:pt idx="29">
                  <c:v>7.124000000000024</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11.655999999999949</c:v>
                </c:pt>
                <c:pt idx="1">
                  <c:v>8.637000000000057</c:v>
                </c:pt>
                <c:pt idx="2">
                  <c:v>8.778999999999996</c:v>
                </c:pt>
                <c:pt idx="3">
                  <c:v>9.82899999999995</c:v>
                </c:pt>
                <c:pt idx="4">
                  <c:v>7.028999999999996</c:v>
                </c:pt>
                <c:pt idx="5">
                  <c:v>7.63900000000001</c:v>
                </c:pt>
                <c:pt idx="6">
                  <c:v>0</c:v>
                </c:pt>
                <c:pt idx="7">
                  <c:v>11.125999999999976</c:v>
                </c:pt>
                <c:pt idx="8">
                  <c:v>3.548000000000002</c:v>
                </c:pt>
                <c:pt idx="9">
                  <c:v>4.957000000000107</c:v>
                </c:pt>
                <c:pt idx="10">
                  <c:v>6.697999999999979</c:v>
                </c:pt>
                <c:pt idx="11">
                  <c:v>6.283999999999992</c:v>
                </c:pt>
                <c:pt idx="12">
                  <c:v>5.135999999999967</c:v>
                </c:pt>
                <c:pt idx="13">
                  <c:v>9.764999999999986</c:v>
                </c:pt>
                <c:pt idx="14">
                  <c:v>0.8640000000000327</c:v>
                </c:pt>
                <c:pt idx="15">
                  <c:v>7.7029999999999745</c:v>
                </c:pt>
                <c:pt idx="16">
                  <c:v>4.752000000000066</c:v>
                </c:pt>
                <c:pt idx="17">
                  <c:v>8.230999999999995</c:v>
                </c:pt>
                <c:pt idx="18">
                  <c:v>7.780999999999949</c:v>
                </c:pt>
                <c:pt idx="19">
                  <c:v>3.7380000000000564</c:v>
                </c:pt>
                <c:pt idx="20">
                  <c:v>5.812999999999988</c:v>
                </c:pt>
                <c:pt idx="21">
                  <c:v>0.8849999999999909</c:v>
                </c:pt>
                <c:pt idx="22">
                  <c:v>9.995000000000005</c:v>
                </c:pt>
                <c:pt idx="23">
                  <c:v>0.6569999999999254</c:v>
                </c:pt>
                <c:pt idx="24">
                  <c:v>2.0450000000000728</c:v>
                </c:pt>
                <c:pt idx="25">
                  <c:v>9.370999999999981</c:v>
                </c:pt>
                <c:pt idx="26">
                  <c:v>8.013000000000034</c:v>
                </c:pt>
                <c:pt idx="27">
                  <c:v>3.8419999999999845</c:v>
                </c:pt>
                <c:pt idx="28">
                  <c:v>8.659999999999968</c:v>
                </c:pt>
                <c:pt idx="29">
                  <c:v>5.342999999999961</c:v>
                </c:pt>
                <c:pt idx="30">
                  <c:v>5.302999999999997</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5.057000000000016</c:v>
                </c:pt>
                <c:pt idx="1">
                  <c:v>5.2169999999999845</c:v>
                </c:pt>
                <c:pt idx="2">
                  <c:v>0.09600000000000364</c:v>
                </c:pt>
                <c:pt idx="3">
                  <c:v>4.866999999999962</c:v>
                </c:pt>
                <c:pt idx="4">
                  <c:v>11.687000000000012</c:v>
                </c:pt>
                <c:pt idx="5">
                  <c:v>10.19399999999996</c:v>
                </c:pt>
                <c:pt idx="6">
                  <c:v>10.618000000000052</c:v>
                </c:pt>
                <c:pt idx="7">
                  <c:v>9.17999999999995</c:v>
                </c:pt>
                <c:pt idx="8">
                  <c:v>9.115000000000009</c:v>
                </c:pt>
                <c:pt idx="9">
                  <c:v>3.663000000000011</c:v>
                </c:pt>
                <c:pt idx="10">
                  <c:v>2.07000000000005</c:v>
                </c:pt>
                <c:pt idx="11">
                  <c:v>1.7869999999999209</c:v>
                </c:pt>
                <c:pt idx="12">
                  <c:v>8.047000000000025</c:v>
                </c:pt>
                <c:pt idx="13">
                  <c:v>5.230000000000018</c:v>
                </c:pt>
                <c:pt idx="14">
                  <c:v>11.058999999999969</c:v>
                </c:pt>
                <c:pt idx="15">
                  <c:v>4.594000000000051</c:v>
                </c:pt>
                <c:pt idx="16">
                  <c:v>6.496999999999957</c:v>
                </c:pt>
                <c:pt idx="17">
                  <c:v>10.678999999999974</c:v>
                </c:pt>
                <c:pt idx="18">
                  <c:v>9.38900000000001</c:v>
                </c:pt>
                <c:pt idx="19">
                  <c:v>2.283999999999992</c:v>
                </c:pt>
                <c:pt idx="20">
                  <c:v>11.925000000000068</c:v>
                </c:pt>
                <c:pt idx="21">
                  <c:v>9.289999999999964</c:v>
                </c:pt>
                <c:pt idx="22">
                  <c:v>11.358000000000061</c:v>
                </c:pt>
                <c:pt idx="23">
                  <c:v>4.19399999999996</c:v>
                </c:pt>
                <c:pt idx="24">
                  <c:v>7.923000000000002</c:v>
                </c:pt>
                <c:pt idx="25">
                  <c:v>3.4260000000000446</c:v>
                </c:pt>
                <c:pt idx="26">
                  <c:v>2.6569999999999254</c:v>
                </c:pt>
                <c:pt idx="27">
                  <c:v>7.970000000000027</c:v>
                </c:pt>
                <c:pt idx="28">
                  <c:v>8.360000000000014</c:v>
                </c:pt>
                <c:pt idx="29">
                  <c:v>3.2229999999999563</c:v>
                </c:pt>
                <c:pt idx="30">
                  <c:v>1.080000000000041</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0.5150000000000432</c:v>
                </c:pt>
                <c:pt idx="1">
                  <c:v>11.51400000000001</c:v>
                </c:pt>
                <c:pt idx="2">
                  <c:v>1.627999999999986</c:v>
                </c:pt>
                <c:pt idx="3">
                  <c:v>11.565999999999974</c:v>
                </c:pt>
                <c:pt idx="4">
                  <c:v>10.999000000000024</c:v>
                </c:pt>
                <c:pt idx="5">
                  <c:v>10.289999999999964</c:v>
                </c:pt>
                <c:pt idx="6">
                  <c:v>10.587000000000046</c:v>
                </c:pt>
                <c:pt idx="7">
                  <c:v>8.712999999999965</c:v>
                </c:pt>
                <c:pt idx="8">
                  <c:v>3.651999999999987</c:v>
                </c:pt>
                <c:pt idx="9">
                  <c:v>1.563000000000045</c:v>
                </c:pt>
                <c:pt idx="10">
                  <c:v>5.007000000000005</c:v>
                </c:pt>
                <c:pt idx="11">
                  <c:v>2.1329999999999814</c:v>
                </c:pt>
                <c:pt idx="12">
                  <c:v>2.0400000000000205</c:v>
                </c:pt>
                <c:pt idx="13">
                  <c:v>6.0049999999999955</c:v>
                </c:pt>
                <c:pt idx="14">
                  <c:v>9.249000000000024</c:v>
                </c:pt>
                <c:pt idx="15">
                  <c:v>4.94399999999996</c:v>
                </c:pt>
                <c:pt idx="16">
                  <c:v>4.225000000000023</c:v>
                </c:pt>
                <c:pt idx="17">
                  <c:v>7.833999999999946</c:v>
                </c:pt>
                <c:pt idx="18">
                  <c:v>2.393000000000029</c:v>
                </c:pt>
                <c:pt idx="19">
                  <c:v>0.9650000000000318</c:v>
                </c:pt>
                <c:pt idx="20">
                  <c:v>0.009999999999990905</c:v>
                </c:pt>
                <c:pt idx="21">
                  <c:v>0.58299999999997</c:v>
                </c:pt>
                <c:pt idx="22">
                  <c:v>5.509999999999991</c:v>
                </c:pt>
                <c:pt idx="23">
                  <c:v>2.44500000000005</c:v>
                </c:pt>
                <c:pt idx="24">
                  <c:v>11.896999999999935</c:v>
                </c:pt>
                <c:pt idx="25">
                  <c:v>2.8980000000000246</c:v>
                </c:pt>
                <c:pt idx="26">
                  <c:v>3.157000000000039</c:v>
                </c:pt>
                <c:pt idx="27">
                  <c:v>2.8029999999999973</c:v>
                </c:pt>
                <c:pt idx="28">
                  <c:v>5.803999999999974</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9.808999999999969</c:v>
                </c:pt>
                <c:pt idx="1">
                  <c:v>0.11600000000004229</c:v>
                </c:pt>
                <c:pt idx="2">
                  <c:v>9.33499999999998</c:v>
                </c:pt>
                <c:pt idx="3">
                  <c:v>9.968000000000018</c:v>
                </c:pt>
                <c:pt idx="4">
                  <c:v>9.137999999999977</c:v>
                </c:pt>
                <c:pt idx="5">
                  <c:v>9.41700000000003</c:v>
                </c:pt>
                <c:pt idx="6">
                  <c:v>5.942000000000007</c:v>
                </c:pt>
                <c:pt idx="7">
                  <c:v>1.9099999999999682</c:v>
                </c:pt>
                <c:pt idx="8">
                  <c:v>7.4809999999999945</c:v>
                </c:pt>
                <c:pt idx="9">
                  <c:v>3.8040000000000305</c:v>
                </c:pt>
                <c:pt idx="10">
                  <c:v>2.6299999999999955</c:v>
                </c:pt>
                <c:pt idx="11">
                  <c:v>2.290999999999997</c:v>
                </c:pt>
                <c:pt idx="12">
                  <c:v>2.572999999999979</c:v>
                </c:pt>
                <c:pt idx="13">
                  <c:v>2.281000000000006</c:v>
                </c:pt>
                <c:pt idx="14">
                  <c:v>6.307000000000016</c:v>
                </c:pt>
                <c:pt idx="15">
                  <c:v>0.05500000000000682</c:v>
                </c:pt>
                <c:pt idx="16">
                  <c:v>0.08699999999998909</c:v>
                </c:pt>
                <c:pt idx="17">
                  <c:v>0.8170000000000073</c:v>
                </c:pt>
                <c:pt idx="18">
                  <c:v>4.897999999999968</c:v>
                </c:pt>
                <c:pt idx="19">
                  <c:v>0</c:v>
                </c:pt>
                <c:pt idx="20">
                  <c:v>0</c:v>
                </c:pt>
                <c:pt idx="21">
                  <c:v>4.175000000000011</c:v>
                </c:pt>
                <c:pt idx="22">
                  <c:v>5.245999999999981</c:v>
                </c:pt>
                <c:pt idx="23">
                  <c:v>3.143000000000029</c:v>
                </c:pt>
                <c:pt idx="24">
                  <c:v>4.637999999999977</c:v>
                </c:pt>
                <c:pt idx="25">
                  <c:v>4.549000000000035</c:v>
                </c:pt>
                <c:pt idx="26">
                  <c:v>11.46999999999997</c:v>
                </c:pt>
                <c:pt idx="27">
                  <c:v>9.360000000000014</c:v>
                </c:pt>
                <c:pt idx="28">
                  <c:v>0.036000000000001364</c:v>
                </c:pt>
                <c:pt idx="29">
                  <c:v>3.5160000000000196</c:v>
                </c:pt>
                <c:pt idx="30">
                  <c:v>10.45399999999995</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7.108000000000004</c:v>
                </c:pt>
                <c:pt idx="1">
                  <c:v>7.942999999999984</c:v>
                </c:pt>
                <c:pt idx="2">
                  <c:v>3.146000000000015</c:v>
                </c:pt>
                <c:pt idx="3">
                  <c:v>0.1599999999999966</c:v>
                </c:pt>
                <c:pt idx="4">
                  <c:v>2.258999999999986</c:v>
                </c:pt>
                <c:pt idx="5">
                  <c:v>6.082999999999998</c:v>
                </c:pt>
                <c:pt idx="6">
                  <c:v>6.829000000000008</c:v>
                </c:pt>
                <c:pt idx="7">
                  <c:v>3.718999999999994</c:v>
                </c:pt>
                <c:pt idx="8">
                  <c:v>0.7770000000000152</c:v>
                </c:pt>
                <c:pt idx="9">
                  <c:v>0.01999999999998181</c:v>
                </c:pt>
                <c:pt idx="10">
                  <c:v>0</c:v>
                </c:pt>
                <c:pt idx="11">
                  <c:v>1.0390000000000157</c:v>
                </c:pt>
                <c:pt idx="12">
                  <c:v>6.781999999999982</c:v>
                </c:pt>
                <c:pt idx="13">
                  <c:v>4.956000000000017</c:v>
                </c:pt>
                <c:pt idx="14">
                  <c:v>5.9839999999999804</c:v>
                </c:pt>
                <c:pt idx="15">
                  <c:v>1.6140000000000043</c:v>
                </c:pt>
                <c:pt idx="16">
                  <c:v>3.3499999999999943</c:v>
                </c:pt>
                <c:pt idx="17">
                  <c:v>8.720000000000027</c:v>
                </c:pt>
                <c:pt idx="18">
                  <c:v>4.269999999999982</c:v>
                </c:pt>
                <c:pt idx="19">
                  <c:v>10.391999999999996</c:v>
                </c:pt>
                <c:pt idx="20">
                  <c:v>8.824000000000012</c:v>
                </c:pt>
                <c:pt idx="21">
                  <c:v>6.692000000000007</c:v>
                </c:pt>
                <c:pt idx="22">
                  <c:v>2.1069999999999993</c:v>
                </c:pt>
                <c:pt idx="23">
                  <c:v>8.016999999999996</c:v>
                </c:pt>
                <c:pt idx="24">
                  <c:v>4.950999999999993</c:v>
                </c:pt>
                <c:pt idx="25">
                  <c:v>0</c:v>
                </c:pt>
                <c:pt idx="26">
                  <c:v>7.877999999999986</c:v>
                </c:pt>
                <c:pt idx="27">
                  <c:v>9.136000000000024</c:v>
                </c:pt>
                <c:pt idx="28">
                  <c:v>7.853999999999985</c:v>
                </c:pt>
                <c:pt idx="29">
                  <c:v>4.615000000000009</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0</c:v>
                </c:pt>
                <c:pt idx="1">
                  <c:v>0.2560000000000002</c:v>
                </c:pt>
                <c:pt idx="2">
                  <c:v>0.27200000000000557</c:v>
                </c:pt>
                <c:pt idx="3">
                  <c:v>7.474999999999994</c:v>
                </c:pt>
                <c:pt idx="4">
                  <c:v>6.75</c:v>
                </c:pt>
                <c:pt idx="5">
                  <c:v>0.784000000000006</c:v>
                </c:pt>
                <c:pt idx="6">
                  <c:v>0.6559999999999917</c:v>
                </c:pt>
                <c:pt idx="7">
                  <c:v>2.2409999999999997</c:v>
                </c:pt>
                <c:pt idx="8">
                  <c:v>0</c:v>
                </c:pt>
                <c:pt idx="9">
                  <c:v>0</c:v>
                </c:pt>
                <c:pt idx="10">
                  <c:v>0.28700000000000614</c:v>
                </c:pt>
                <c:pt idx="11">
                  <c:v>4.489000000000004</c:v>
                </c:pt>
                <c:pt idx="12">
                  <c:v>4.841999999999999</c:v>
                </c:pt>
                <c:pt idx="13">
                  <c:v>2.649000000000001</c:v>
                </c:pt>
                <c:pt idx="14">
                  <c:v>0.006999999999990791</c:v>
                </c:pt>
                <c:pt idx="15">
                  <c:v>0.7740000000000009</c:v>
                </c:pt>
                <c:pt idx="16">
                  <c:v>1.1600000000000108</c:v>
                </c:pt>
                <c:pt idx="17">
                  <c:v>2.3810000000000002</c:v>
                </c:pt>
                <c:pt idx="18">
                  <c:v>0.7119999999999891</c:v>
                </c:pt>
                <c:pt idx="19">
                  <c:v>0.8940000000000055</c:v>
                </c:pt>
                <c:pt idx="20">
                  <c:v>0.8799999999999955</c:v>
                </c:pt>
                <c:pt idx="21">
                  <c:v>2.9890000000000043</c:v>
                </c:pt>
                <c:pt idx="22">
                  <c:v>1.847999999999999</c:v>
                </c:pt>
                <c:pt idx="23">
                  <c:v>0.9509999999999934</c:v>
                </c:pt>
                <c:pt idx="24">
                  <c:v>4.64200000000001</c:v>
                </c:pt>
                <c:pt idx="25">
                  <c:v>7.771999999999991</c:v>
                </c:pt>
                <c:pt idx="26">
                  <c:v>7.334000000000017</c:v>
                </c:pt>
                <c:pt idx="27">
                  <c:v>1.836999999999989</c:v>
                </c:pt>
                <c:pt idx="28">
                  <c:v>1.2690000000000055</c:v>
                </c:pt>
                <c:pt idx="29">
                  <c:v>1.7990000000000066</c:v>
                </c:pt>
                <c:pt idx="30">
                  <c:v>2.272999999999996</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2.91</c:v>
                </c:pt>
                <c:pt idx="2">
                  <c:v>0</c:v>
                </c:pt>
                <c:pt idx="3">
                  <c:v>4.402000000000001</c:v>
                </c:pt>
                <c:pt idx="4">
                  <c:v>0.5989999999999966</c:v>
                </c:pt>
                <c:pt idx="5">
                  <c:v>1.7020000000000053</c:v>
                </c:pt>
                <c:pt idx="6">
                  <c:v>1.6329999999999956</c:v>
                </c:pt>
                <c:pt idx="7">
                  <c:v>3.2630000000000052</c:v>
                </c:pt>
                <c:pt idx="8">
                  <c:v>0.5700000000000003</c:v>
                </c:pt>
                <c:pt idx="9">
                  <c:v>1.1669999999999945</c:v>
                </c:pt>
                <c:pt idx="10">
                  <c:v>0</c:v>
                </c:pt>
                <c:pt idx="11">
                  <c:v>1.203000000000003</c:v>
                </c:pt>
                <c:pt idx="12">
                  <c:v>3.860999999999997</c:v>
                </c:pt>
                <c:pt idx="13">
                  <c:v>0</c:v>
                </c:pt>
                <c:pt idx="14">
                  <c:v>1.8079999999999998</c:v>
                </c:pt>
                <c:pt idx="15">
                  <c:v>0.26200000000000045</c:v>
                </c:pt>
                <c:pt idx="16">
                  <c:v>5.233000000000004</c:v>
                </c:pt>
                <c:pt idx="17">
                  <c:v>3.5549999999999997</c:v>
                </c:pt>
                <c:pt idx="18">
                  <c:v>0</c:v>
                </c:pt>
                <c:pt idx="19">
                  <c:v>3.4099999999999966</c:v>
                </c:pt>
                <c:pt idx="20">
                  <c:v>3.494000000000007</c:v>
                </c:pt>
                <c:pt idx="21">
                  <c:v>1.4200000000000017</c:v>
                </c:pt>
                <c:pt idx="22">
                  <c:v>0.026999999999986812</c:v>
                </c:pt>
                <c:pt idx="23">
                  <c:v>0</c:v>
                </c:pt>
                <c:pt idx="24">
                  <c:v>0</c:v>
                </c:pt>
                <c:pt idx="25">
                  <c:v>0.45300000000000296</c:v>
                </c:pt>
                <c:pt idx="26">
                  <c:v>0.6510000000000105</c:v>
                </c:pt>
                <c:pt idx="27">
                  <c:v>0.9619999999999891</c:v>
                </c:pt>
                <c:pt idx="28">
                  <c:v>0</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0.05</c:v>
                </c:pt>
                <c:pt idx="1">
                  <c:v>0.728</c:v>
                </c:pt>
                <c:pt idx="2">
                  <c:v>0.19999999999999996</c:v>
                </c:pt>
                <c:pt idx="3">
                  <c:v>0.0030000000000000027</c:v>
                </c:pt>
                <c:pt idx="4">
                  <c:v>0</c:v>
                </c:pt>
                <c:pt idx="5">
                  <c:v>2.569</c:v>
                </c:pt>
                <c:pt idx="6">
                  <c:v>0</c:v>
                </c:pt>
                <c:pt idx="7">
                  <c:v>0</c:v>
                </c:pt>
                <c:pt idx="8">
                  <c:v>0</c:v>
                </c:pt>
                <c:pt idx="9">
                  <c:v>1.2730000000000006</c:v>
                </c:pt>
                <c:pt idx="10">
                  <c:v>0.26899999999999924</c:v>
                </c:pt>
                <c:pt idx="11">
                  <c:v>1.423</c:v>
                </c:pt>
                <c:pt idx="12">
                  <c:v>3.234000000000001</c:v>
                </c:pt>
                <c:pt idx="13">
                  <c:v>0.013999999999999346</c:v>
                </c:pt>
                <c:pt idx="14">
                  <c:v>0</c:v>
                </c:pt>
                <c:pt idx="15">
                  <c:v>1.4909999999999997</c:v>
                </c:pt>
                <c:pt idx="16">
                  <c:v>0</c:v>
                </c:pt>
                <c:pt idx="17">
                  <c:v>0.041999999999999815</c:v>
                </c:pt>
                <c:pt idx="18">
                  <c:v>0.28500000000000014</c:v>
                </c:pt>
                <c:pt idx="19">
                  <c:v>0</c:v>
                </c:pt>
                <c:pt idx="20">
                  <c:v>0</c:v>
                </c:pt>
                <c:pt idx="21">
                  <c:v>1.814</c:v>
                </c:pt>
                <c:pt idx="22">
                  <c:v>0.009000000000000341</c:v>
                </c:pt>
                <c:pt idx="23">
                  <c:v>2.6769999999999996</c:v>
                </c:pt>
                <c:pt idx="24">
                  <c:v>2.2620000000000005</c:v>
                </c:pt>
                <c:pt idx="25">
                  <c:v>0</c:v>
                </c:pt>
                <c:pt idx="26">
                  <c:v>0.7989999999999995</c:v>
                </c:pt>
                <c:pt idx="27">
                  <c:v>3.0229999999999997</c:v>
                </c:pt>
                <c:pt idx="28">
                  <c:v>0</c:v>
                </c:pt>
                <c:pt idx="29">
                  <c:v>1.623000000000001</c:v>
                </c:pt>
                <c:pt idx="30">
                  <c:v>1.8999999999999986</c:v>
                </c:pt>
              </c:numCache>
            </c:numRef>
          </c:val>
          <c:shape val="box"/>
        </c:ser>
        <c:shape val="box"/>
        <c:axId val="23949946"/>
        <c:axId val="14222923"/>
        <c:axId val="60897444"/>
      </c:bar3DChart>
      <c:catAx>
        <c:axId val="23949946"/>
        <c:scaling>
          <c:orientation val="minMax"/>
        </c:scaling>
        <c:axPos val="b"/>
        <c:delete val="0"/>
        <c:numFmt formatCode="General" sourceLinked="1"/>
        <c:majorTickMark val="out"/>
        <c:minorTickMark val="none"/>
        <c:tickLblPos val="low"/>
        <c:txPr>
          <a:bodyPr vert="horz" rot="0"/>
          <a:lstStyle/>
          <a:p>
            <a:pPr>
              <a:defRPr lang="en-US" cap="none" sz="975" b="1" i="0" u="none" baseline="0">
                <a:latin typeface="Times New Roman"/>
                <a:ea typeface="Times New Roman"/>
                <a:cs typeface="Times New Roman"/>
              </a:defRPr>
            </a:pPr>
          </a:p>
        </c:txPr>
        <c:crossAx val="14222923"/>
        <c:crosses val="max"/>
        <c:auto val="1"/>
        <c:lblOffset val="100"/>
        <c:tickLblSkip val="1"/>
        <c:noMultiLvlLbl val="0"/>
      </c:catAx>
      <c:valAx>
        <c:axId val="14222923"/>
        <c:scaling>
          <c:orientation val="minMax"/>
          <c:max val="12"/>
          <c:min val="0"/>
        </c:scaling>
        <c:axPos val="l"/>
        <c:title>
          <c:tx>
            <c:rich>
              <a:bodyPr vert="horz" rot="0" anchor="ctr"/>
              <a:lstStyle/>
              <a:p>
                <a:pPr algn="ctr">
                  <a:defRPr/>
                </a:pPr>
                <a:r>
                  <a:rPr lang="en-US" cap="none" sz="1025"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25" b="1" i="0" u="none" baseline="0">
                <a:latin typeface="Times New Roman"/>
                <a:ea typeface="Times New Roman"/>
                <a:cs typeface="Times New Roman"/>
              </a:defRPr>
            </a:pPr>
          </a:p>
        </c:txPr>
        <c:crossAx val="23949946"/>
        <c:crossesAt val="1"/>
        <c:crossBetween val="between"/>
        <c:dispUnits/>
        <c:majorUnit val="1"/>
        <c:minorUnit val="0.5"/>
      </c:valAx>
      <c:serAx>
        <c:axId val="60897444"/>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25" b="1" i="0" u="none" baseline="0">
                <a:latin typeface="Times New Roman"/>
                <a:ea typeface="Times New Roman"/>
                <a:cs typeface="Times New Roman"/>
              </a:defRPr>
            </a:pPr>
          </a:p>
        </c:txPr>
        <c:crossAx val="14222923"/>
        <c:crosses val="max"/>
        <c:tickLblSkip val="5"/>
        <c:tickMarkSkip val="1"/>
      </c:serAx>
      <c:spPr>
        <a:solidFill>
          <a:srgbClr val="CCCCFF"/>
        </a:solidFill>
        <a:ln w="3175">
          <a:noFill/>
        </a:ln>
      </c:spPr>
    </c:plotArea>
    <c:legend>
      <c:legendPos val="r"/>
      <c:layout>
        <c:manualLayout>
          <c:xMode val="edge"/>
          <c:yMode val="edge"/>
          <c:x val="0.83375"/>
          <c:y val="0.14475"/>
          <c:w val="0.098"/>
          <c:h val="0.367"/>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DRAAI UREN PER DAG IN 2013
(Model Soles-2, 150+80 Liter opslagvolume, kollector oppervlak 2,8 m2)</a:t>
            </a:r>
          </a:p>
        </c:rich>
      </c:tx>
      <c:layout/>
      <c:spPr>
        <a:noFill/>
        <a:ln>
          <a:noFill/>
        </a:ln>
      </c:spPr>
    </c:title>
    <c:plotArea>
      <c:layout>
        <c:manualLayout>
          <c:xMode val="edge"/>
          <c:yMode val="edge"/>
          <c:x val="0.0445"/>
          <c:y val="0.10775"/>
          <c:w val="0.83375"/>
          <c:h val="0.83525"/>
        </c:manualLayout>
      </c:layout>
      <c:lineChart>
        <c:grouping val="standard"/>
        <c:varyColors val="0"/>
        <c:ser>
          <c:idx val="0"/>
          <c:order val="0"/>
          <c:tx>
            <c:strRef>
              <c:f>SUMMARY!$B$85:$B$86</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SUMMARY!$B$87:$B$117</c:f>
              <c:numCache>
                <c:ptCount val="31"/>
                <c:pt idx="0">
                  <c:v>2.2499991</c:v>
                </c:pt>
                <c:pt idx="1">
                  <c:v>2.3333323999999998</c:v>
                </c:pt>
                <c:pt idx="2">
                  <c:v>1.1666661999999999</c:v>
                </c:pt>
                <c:pt idx="3">
                  <c:v>0.833333</c:v>
                </c:pt>
                <c:pt idx="4">
                  <c:v>0</c:v>
                </c:pt>
                <c:pt idx="5">
                  <c:v>4.6666647999999995</c:v>
                </c:pt>
                <c:pt idx="6">
                  <c:v>0</c:v>
                </c:pt>
                <c:pt idx="7">
                  <c:v>0</c:v>
                </c:pt>
                <c:pt idx="8">
                  <c:v>0</c:v>
                </c:pt>
                <c:pt idx="9">
                  <c:v>2.5833323</c:v>
                </c:pt>
                <c:pt idx="10">
                  <c:v>3.8333318</c:v>
                </c:pt>
                <c:pt idx="11">
                  <c:v>4.999998</c:v>
                </c:pt>
                <c:pt idx="12">
                  <c:v>5.2499979</c:v>
                </c:pt>
                <c:pt idx="13">
                  <c:v>0.5833330999999999</c:v>
                </c:pt>
                <c:pt idx="14">
                  <c:v>0</c:v>
                </c:pt>
                <c:pt idx="15">
                  <c:v>4.8333314</c:v>
                </c:pt>
                <c:pt idx="16">
                  <c:v>0</c:v>
                </c:pt>
                <c:pt idx="17">
                  <c:v>2.2499991</c:v>
                </c:pt>
                <c:pt idx="18">
                  <c:v>1.4166661</c:v>
                </c:pt>
                <c:pt idx="19">
                  <c:v>0</c:v>
                </c:pt>
                <c:pt idx="20">
                  <c:v>0</c:v>
                </c:pt>
                <c:pt idx="21">
                  <c:v>4.0833317</c:v>
                </c:pt>
                <c:pt idx="22">
                  <c:v>0.9166662999999999</c:v>
                </c:pt>
                <c:pt idx="23">
                  <c:v>4.6666647999999995</c:v>
                </c:pt>
                <c:pt idx="24">
                  <c:v>4.3333316</c:v>
                </c:pt>
                <c:pt idx="25">
                  <c:v>0</c:v>
                </c:pt>
                <c:pt idx="26">
                  <c:v>2.2499991</c:v>
                </c:pt>
                <c:pt idx="27">
                  <c:v>4.999998</c:v>
                </c:pt>
                <c:pt idx="28">
                  <c:v>0</c:v>
                </c:pt>
                <c:pt idx="29">
                  <c:v>4.0833317</c:v>
                </c:pt>
                <c:pt idx="30">
                  <c:v>3.0833321</c:v>
                </c:pt>
              </c:numCache>
            </c:numRef>
          </c:val>
          <c:smooth val="0"/>
        </c:ser>
        <c:ser>
          <c:idx val="1"/>
          <c:order val="1"/>
          <c:tx>
            <c:strRef>
              <c:f>SUMMARY!$C$85:$C$86</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SUMMARY!$C$87:$C$117</c:f>
              <c:numCache>
                <c:ptCount val="31"/>
                <c:pt idx="0">
                  <c:v>0</c:v>
                </c:pt>
                <c:pt idx="1">
                  <c:v>5.1666646</c:v>
                </c:pt>
                <c:pt idx="2">
                  <c:v>0</c:v>
                </c:pt>
                <c:pt idx="3">
                  <c:v>5.2499979</c:v>
                </c:pt>
                <c:pt idx="4">
                  <c:v>1.7499993</c:v>
                </c:pt>
                <c:pt idx="5">
                  <c:v>3.5833319</c:v>
                </c:pt>
                <c:pt idx="6">
                  <c:v>2.5833323</c:v>
                </c:pt>
                <c:pt idx="7">
                  <c:v>5.1666646</c:v>
                </c:pt>
                <c:pt idx="8">
                  <c:v>1.9999992</c:v>
                </c:pt>
                <c:pt idx="9">
                  <c:v>4.7499981</c:v>
                </c:pt>
                <c:pt idx="10">
                  <c:v>0</c:v>
                </c:pt>
                <c:pt idx="11">
                  <c:v>1.9166659</c:v>
                </c:pt>
                <c:pt idx="12">
                  <c:v>5.4999978</c:v>
                </c:pt>
                <c:pt idx="13">
                  <c:v>0</c:v>
                </c:pt>
                <c:pt idx="14">
                  <c:v>3.0833321</c:v>
                </c:pt>
                <c:pt idx="15">
                  <c:v>3.4999986</c:v>
                </c:pt>
                <c:pt idx="16">
                  <c:v>6.2499975</c:v>
                </c:pt>
                <c:pt idx="17">
                  <c:v>4.5833315</c:v>
                </c:pt>
                <c:pt idx="18">
                  <c:v>0</c:v>
                </c:pt>
                <c:pt idx="19">
                  <c:v>4.4166649</c:v>
                </c:pt>
                <c:pt idx="20">
                  <c:v>4.166665</c:v>
                </c:pt>
                <c:pt idx="21">
                  <c:v>2.4166657</c:v>
                </c:pt>
                <c:pt idx="22">
                  <c:v>1.9166659</c:v>
                </c:pt>
                <c:pt idx="23">
                  <c:v>0</c:v>
                </c:pt>
                <c:pt idx="24">
                  <c:v>0</c:v>
                </c:pt>
                <c:pt idx="25">
                  <c:v>1.4166661</c:v>
                </c:pt>
                <c:pt idx="26">
                  <c:v>3.4999986</c:v>
                </c:pt>
                <c:pt idx="27">
                  <c:v>3.8333318</c:v>
                </c:pt>
                <c:pt idx="28">
                  <c:v>0</c:v>
                </c:pt>
              </c:numCache>
            </c:numRef>
          </c:val>
          <c:smooth val="0"/>
        </c:ser>
        <c:ser>
          <c:idx val="2"/>
          <c:order val="2"/>
          <c:tx>
            <c:strRef>
              <c:f>SUMMARY!$D$85:$D$86</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SUMMARY!$D$87:$D$117</c:f>
              <c:numCache>
                <c:ptCount val="31"/>
                <c:pt idx="0">
                  <c:v>0</c:v>
                </c:pt>
                <c:pt idx="1">
                  <c:v>1.4999994</c:v>
                </c:pt>
                <c:pt idx="2">
                  <c:v>3.9166651</c:v>
                </c:pt>
                <c:pt idx="3">
                  <c:v>7.5833303</c:v>
                </c:pt>
                <c:pt idx="4">
                  <c:v>6.7499972999999995</c:v>
                </c:pt>
                <c:pt idx="5">
                  <c:v>2.0833325</c:v>
                </c:pt>
                <c:pt idx="6">
                  <c:v>1.3333328</c:v>
                </c:pt>
                <c:pt idx="7">
                  <c:v>4.2499983</c:v>
                </c:pt>
                <c:pt idx="8">
                  <c:v>0</c:v>
                </c:pt>
                <c:pt idx="9">
                  <c:v>0</c:v>
                </c:pt>
                <c:pt idx="10">
                  <c:v>3.0833321</c:v>
                </c:pt>
                <c:pt idx="11">
                  <c:v>6.4166641</c:v>
                </c:pt>
                <c:pt idx="12">
                  <c:v>6.8333306</c:v>
                </c:pt>
                <c:pt idx="13">
                  <c:v>4.7499981</c:v>
                </c:pt>
                <c:pt idx="14">
                  <c:v>0</c:v>
                </c:pt>
                <c:pt idx="15">
                  <c:v>5.5833311</c:v>
                </c:pt>
                <c:pt idx="16">
                  <c:v>4.6666647999999995</c:v>
                </c:pt>
                <c:pt idx="17">
                  <c:v>5.4999978</c:v>
                </c:pt>
                <c:pt idx="18">
                  <c:v>1.5833327</c:v>
                </c:pt>
                <c:pt idx="19">
                  <c:v>2.9999988</c:v>
                </c:pt>
                <c:pt idx="20">
                  <c:v>2.2499991</c:v>
                </c:pt>
                <c:pt idx="21">
                  <c:v>6.2499975</c:v>
                </c:pt>
                <c:pt idx="22">
                  <c:v>4.0833317</c:v>
                </c:pt>
                <c:pt idx="23">
                  <c:v>3.4166653</c:v>
                </c:pt>
                <c:pt idx="24">
                  <c:v>8.4999966</c:v>
                </c:pt>
                <c:pt idx="25">
                  <c:v>7.4166637</c:v>
                </c:pt>
                <c:pt idx="26">
                  <c:v>6.9999972</c:v>
                </c:pt>
                <c:pt idx="27">
                  <c:v>2.4166657</c:v>
                </c:pt>
                <c:pt idx="28">
                  <c:v>3.4999986</c:v>
                </c:pt>
                <c:pt idx="29">
                  <c:v>2.9999988</c:v>
                </c:pt>
                <c:pt idx="30">
                  <c:v>3.5833319</c:v>
                </c:pt>
              </c:numCache>
            </c:numRef>
          </c:val>
          <c:smooth val="0"/>
        </c:ser>
        <c:ser>
          <c:idx val="3"/>
          <c:order val="3"/>
          <c:tx>
            <c:strRef>
              <c:f>SUMMARY!$E$85:$E$86</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SUMMARY!$E$87:$E$117</c:f>
              <c:numCache>
                <c:ptCount val="31"/>
                <c:pt idx="0">
                  <c:v>7.6666636</c:v>
                </c:pt>
                <c:pt idx="1">
                  <c:v>7.5833303</c:v>
                </c:pt>
                <c:pt idx="2">
                  <c:v>3.9999984</c:v>
                </c:pt>
                <c:pt idx="3">
                  <c:v>0.5833330999999999</c:v>
                </c:pt>
                <c:pt idx="4">
                  <c:v>3.9166651</c:v>
                </c:pt>
                <c:pt idx="5">
                  <c:v>5.5833311</c:v>
                </c:pt>
                <c:pt idx="6">
                  <c:v>7.4166637</c:v>
                </c:pt>
                <c:pt idx="7">
                  <c:v>4.8333314</c:v>
                </c:pt>
                <c:pt idx="8">
                  <c:v>2.1666658</c:v>
                </c:pt>
                <c:pt idx="9">
                  <c:v>0.1666666</c:v>
                </c:pt>
                <c:pt idx="10">
                  <c:v>0</c:v>
                </c:pt>
                <c:pt idx="11">
                  <c:v>3.333332</c:v>
                </c:pt>
                <c:pt idx="12">
                  <c:v>7.0833305</c:v>
                </c:pt>
                <c:pt idx="13">
                  <c:v>8.33333</c:v>
                </c:pt>
                <c:pt idx="14">
                  <c:v>5.2499979</c:v>
                </c:pt>
                <c:pt idx="15">
                  <c:v>3.1666654</c:v>
                </c:pt>
                <c:pt idx="16">
                  <c:v>5.4166644999999995</c:v>
                </c:pt>
                <c:pt idx="17">
                  <c:v>7.9999968</c:v>
                </c:pt>
                <c:pt idx="18">
                  <c:v>5.4999978</c:v>
                </c:pt>
                <c:pt idx="19">
                  <c:v>8.0833301</c:v>
                </c:pt>
                <c:pt idx="20">
                  <c:v>7.6666636</c:v>
                </c:pt>
                <c:pt idx="21">
                  <c:v>6.0833309</c:v>
                </c:pt>
                <c:pt idx="22">
                  <c:v>3.0833321</c:v>
                </c:pt>
                <c:pt idx="23">
                  <c:v>6.9999972</c:v>
                </c:pt>
                <c:pt idx="24">
                  <c:v>4.999998</c:v>
                </c:pt>
                <c:pt idx="25">
                  <c:v>0</c:v>
                </c:pt>
                <c:pt idx="26">
                  <c:v>8.0833301</c:v>
                </c:pt>
                <c:pt idx="27">
                  <c:v>8.1666634</c:v>
                </c:pt>
                <c:pt idx="28">
                  <c:v>6.0833309</c:v>
                </c:pt>
                <c:pt idx="29">
                  <c:v>6.7499972999999995</c:v>
                </c:pt>
              </c:numCache>
            </c:numRef>
          </c:val>
          <c:smooth val="0"/>
        </c:ser>
        <c:ser>
          <c:idx val="4"/>
          <c:order val="4"/>
          <c:tx>
            <c:strRef>
              <c:f>SUMMARY!$F$85:$F$86</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SUMMARY!$F$87:$F$117</c:f>
              <c:numCache>
                <c:ptCount val="31"/>
                <c:pt idx="0">
                  <c:v>7.499997</c:v>
                </c:pt>
                <c:pt idx="1">
                  <c:v>0.4166665</c:v>
                </c:pt>
                <c:pt idx="2">
                  <c:v>8.0833301</c:v>
                </c:pt>
                <c:pt idx="3">
                  <c:v>7.9166635</c:v>
                </c:pt>
                <c:pt idx="4">
                  <c:v>7.7499969</c:v>
                </c:pt>
                <c:pt idx="5">
                  <c:v>7.3333303999999995</c:v>
                </c:pt>
                <c:pt idx="6">
                  <c:v>5.7499977</c:v>
                </c:pt>
                <c:pt idx="7">
                  <c:v>1.1666661999999999</c:v>
                </c:pt>
                <c:pt idx="8">
                  <c:v>7.0833305</c:v>
                </c:pt>
                <c:pt idx="9">
                  <c:v>5.0833313</c:v>
                </c:pt>
                <c:pt idx="10">
                  <c:v>3.333332</c:v>
                </c:pt>
                <c:pt idx="11">
                  <c:v>5.4166644999999995</c:v>
                </c:pt>
                <c:pt idx="12">
                  <c:v>4.6666647999999995</c:v>
                </c:pt>
                <c:pt idx="13">
                  <c:v>3.2499987</c:v>
                </c:pt>
                <c:pt idx="14">
                  <c:v>7.2499971</c:v>
                </c:pt>
                <c:pt idx="15">
                  <c:v>1.9166659</c:v>
                </c:pt>
                <c:pt idx="16">
                  <c:v>0.6666664</c:v>
                </c:pt>
                <c:pt idx="17">
                  <c:v>4.4166649</c:v>
                </c:pt>
                <c:pt idx="18">
                  <c:v>7.4166637</c:v>
                </c:pt>
                <c:pt idx="19">
                  <c:v>0</c:v>
                </c:pt>
                <c:pt idx="20">
                  <c:v>0</c:v>
                </c:pt>
                <c:pt idx="21">
                  <c:v>7.499997</c:v>
                </c:pt>
                <c:pt idx="22">
                  <c:v>7.499997</c:v>
                </c:pt>
                <c:pt idx="23">
                  <c:v>5.5833311</c:v>
                </c:pt>
                <c:pt idx="24">
                  <c:v>7.0833305</c:v>
                </c:pt>
                <c:pt idx="25">
                  <c:v>7.1666638</c:v>
                </c:pt>
                <c:pt idx="26">
                  <c:v>8.4166633</c:v>
                </c:pt>
                <c:pt idx="27">
                  <c:v>7.6666636</c:v>
                </c:pt>
                <c:pt idx="28">
                  <c:v>0.2499999</c:v>
                </c:pt>
                <c:pt idx="29">
                  <c:v>3.2499987</c:v>
                </c:pt>
                <c:pt idx="30">
                  <c:v>9.333329599999999</c:v>
                </c:pt>
              </c:numCache>
            </c:numRef>
          </c:val>
          <c:smooth val="1"/>
        </c:ser>
        <c:ser>
          <c:idx val="5"/>
          <c:order val="5"/>
          <c:tx>
            <c:strRef>
              <c:f>SUMMARY!$G$85:$G$86</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SUMMARY!$G$87:$G$117</c:f>
              <c:numCache>
                <c:ptCount val="31"/>
                <c:pt idx="0">
                  <c:v>0.9166662999999999</c:v>
                </c:pt>
                <c:pt idx="1">
                  <c:v>8.2499967</c:v>
                </c:pt>
                <c:pt idx="2">
                  <c:v>3.1666654</c:v>
                </c:pt>
                <c:pt idx="3">
                  <c:v>8.4166633</c:v>
                </c:pt>
                <c:pt idx="4">
                  <c:v>8.5833299</c:v>
                </c:pt>
                <c:pt idx="5">
                  <c:v>8.2499967</c:v>
                </c:pt>
                <c:pt idx="6">
                  <c:v>8.6666632</c:v>
                </c:pt>
                <c:pt idx="7">
                  <c:v>7.1666638</c:v>
                </c:pt>
                <c:pt idx="8">
                  <c:v>6.666664</c:v>
                </c:pt>
                <c:pt idx="9">
                  <c:v>4.0833317</c:v>
                </c:pt>
                <c:pt idx="10">
                  <c:v>7.5833303</c:v>
                </c:pt>
                <c:pt idx="11">
                  <c:v>4.8333314</c:v>
                </c:pt>
                <c:pt idx="12">
                  <c:v>4.3333316</c:v>
                </c:pt>
                <c:pt idx="13">
                  <c:v>6.9999972</c:v>
                </c:pt>
                <c:pt idx="14">
                  <c:v>7.8333302</c:v>
                </c:pt>
                <c:pt idx="15">
                  <c:v>5.5833311</c:v>
                </c:pt>
                <c:pt idx="16">
                  <c:v>6.3333308</c:v>
                </c:pt>
                <c:pt idx="17">
                  <c:v>7.2499971</c:v>
                </c:pt>
                <c:pt idx="18">
                  <c:v>4.8333314</c:v>
                </c:pt>
                <c:pt idx="19">
                  <c:v>1.3333328</c:v>
                </c:pt>
                <c:pt idx="20">
                  <c:v>0.0833333</c:v>
                </c:pt>
                <c:pt idx="21">
                  <c:v>1.2499995</c:v>
                </c:pt>
                <c:pt idx="22">
                  <c:v>6.0833309</c:v>
                </c:pt>
                <c:pt idx="23">
                  <c:v>4.4166649</c:v>
                </c:pt>
                <c:pt idx="24">
                  <c:v>9.4166629</c:v>
                </c:pt>
                <c:pt idx="25">
                  <c:v>4.4999982</c:v>
                </c:pt>
                <c:pt idx="26">
                  <c:v>5.4166644999999995</c:v>
                </c:pt>
                <c:pt idx="27">
                  <c:v>5.3333312</c:v>
                </c:pt>
                <c:pt idx="28">
                  <c:v>7.8333302</c:v>
                </c:pt>
                <c:pt idx="29">
                  <c:v>7.2499971</c:v>
                </c:pt>
              </c:numCache>
            </c:numRef>
          </c:val>
          <c:smooth val="0"/>
        </c:ser>
        <c:ser>
          <c:idx val="6"/>
          <c:order val="6"/>
          <c:tx>
            <c:strRef>
              <c:f>SUMMARY!$H$85:$H$86</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SUMMARY!$H$87:$H$117</c:f>
              <c:numCache>
                <c:ptCount val="31"/>
                <c:pt idx="0">
                  <c:v>6.8333306</c:v>
                </c:pt>
                <c:pt idx="1">
                  <c:v>5.9999976</c:v>
                </c:pt>
                <c:pt idx="2">
                  <c:v>1.3333328</c:v>
                </c:pt>
                <c:pt idx="3">
                  <c:v>7.6666636</c:v>
                </c:pt>
                <c:pt idx="4">
                  <c:v>9.4999962</c:v>
                </c:pt>
                <c:pt idx="5">
                  <c:v>9.2499963</c:v>
                </c:pt>
                <c:pt idx="6">
                  <c:v>7.9999968</c:v>
                </c:pt>
                <c:pt idx="7">
                  <c:v>7.6666636</c:v>
                </c:pt>
                <c:pt idx="8">
                  <c:v>7.7499969</c:v>
                </c:pt>
                <c:pt idx="9">
                  <c:v>3.0833321</c:v>
                </c:pt>
                <c:pt idx="10">
                  <c:v>3.2499987</c:v>
                </c:pt>
                <c:pt idx="11">
                  <c:v>2.7499989</c:v>
                </c:pt>
                <c:pt idx="12">
                  <c:v>8.5833299</c:v>
                </c:pt>
                <c:pt idx="13">
                  <c:v>5.2499979</c:v>
                </c:pt>
                <c:pt idx="14">
                  <c:v>8.0833301</c:v>
                </c:pt>
                <c:pt idx="15">
                  <c:v>6.3333308</c:v>
                </c:pt>
                <c:pt idx="16">
                  <c:v>6.5833307</c:v>
                </c:pt>
                <c:pt idx="17">
                  <c:v>9.2499963</c:v>
                </c:pt>
                <c:pt idx="18">
                  <c:v>7.5833303</c:v>
                </c:pt>
                <c:pt idx="19">
                  <c:v>4.166665</c:v>
                </c:pt>
                <c:pt idx="20">
                  <c:v>8.5833299</c:v>
                </c:pt>
                <c:pt idx="21">
                  <c:v>7.3333303999999995</c:v>
                </c:pt>
                <c:pt idx="22">
                  <c:v>8.4166633</c:v>
                </c:pt>
                <c:pt idx="23">
                  <c:v>5.2499979</c:v>
                </c:pt>
                <c:pt idx="24">
                  <c:v>8.1666634</c:v>
                </c:pt>
                <c:pt idx="25">
                  <c:v>4.8333314</c:v>
                </c:pt>
                <c:pt idx="26">
                  <c:v>4.166665</c:v>
                </c:pt>
                <c:pt idx="27">
                  <c:v>8.4999966</c:v>
                </c:pt>
                <c:pt idx="28">
                  <c:v>7.1666638</c:v>
                </c:pt>
                <c:pt idx="29">
                  <c:v>1.1666661999999999</c:v>
                </c:pt>
                <c:pt idx="30">
                  <c:v>4.6666647999999995</c:v>
                </c:pt>
              </c:numCache>
            </c:numRef>
          </c:val>
          <c:smooth val="0"/>
        </c:ser>
        <c:ser>
          <c:idx val="7"/>
          <c:order val="7"/>
          <c:tx>
            <c:strRef>
              <c:f>SUMMARY!$I$85:$I$86</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SUMMARY!$I$87:$I$117</c:f>
              <c:numCache>
                <c:ptCount val="31"/>
                <c:pt idx="0">
                  <c:v>9.999996</c:v>
                </c:pt>
                <c:pt idx="1">
                  <c:v>6.8333306</c:v>
                </c:pt>
                <c:pt idx="2">
                  <c:v>8.0833301</c:v>
                </c:pt>
                <c:pt idx="3">
                  <c:v>7.4166637</c:v>
                </c:pt>
                <c:pt idx="4">
                  <c:v>6.2499975</c:v>
                </c:pt>
                <c:pt idx="5">
                  <c:v>6.666664</c:v>
                </c:pt>
                <c:pt idx="6">
                  <c:v>0</c:v>
                </c:pt>
                <c:pt idx="7">
                  <c:v>8.2499967</c:v>
                </c:pt>
                <c:pt idx="8">
                  <c:v>4.7499981</c:v>
                </c:pt>
                <c:pt idx="9">
                  <c:v>5.6666644</c:v>
                </c:pt>
                <c:pt idx="10">
                  <c:v>7.0833305</c:v>
                </c:pt>
                <c:pt idx="11">
                  <c:v>7.499997</c:v>
                </c:pt>
                <c:pt idx="12">
                  <c:v>5.4999978</c:v>
                </c:pt>
                <c:pt idx="13">
                  <c:v>7.5833303</c:v>
                </c:pt>
                <c:pt idx="14">
                  <c:v>1.666666</c:v>
                </c:pt>
                <c:pt idx="15">
                  <c:v>6.2499975</c:v>
                </c:pt>
                <c:pt idx="16">
                  <c:v>6.4166641</c:v>
                </c:pt>
                <c:pt idx="17">
                  <c:v>7.7499969</c:v>
                </c:pt>
                <c:pt idx="18">
                  <c:v>5.9999976</c:v>
                </c:pt>
                <c:pt idx="19">
                  <c:v>3.9166651</c:v>
                </c:pt>
                <c:pt idx="20">
                  <c:v>8.4999966</c:v>
                </c:pt>
                <c:pt idx="21">
                  <c:v>5.9999976</c:v>
                </c:pt>
                <c:pt idx="22">
                  <c:v>8.7499965</c:v>
                </c:pt>
                <c:pt idx="23">
                  <c:v>1.5833327</c:v>
                </c:pt>
                <c:pt idx="24">
                  <c:v>2.6666656</c:v>
                </c:pt>
                <c:pt idx="25">
                  <c:v>7.6666636</c:v>
                </c:pt>
                <c:pt idx="26">
                  <c:v>6.1666642</c:v>
                </c:pt>
                <c:pt idx="27">
                  <c:v>4.7499981</c:v>
                </c:pt>
                <c:pt idx="28">
                  <c:v>7.9166635</c:v>
                </c:pt>
                <c:pt idx="29">
                  <c:v>5.7499977</c:v>
                </c:pt>
                <c:pt idx="30">
                  <c:v>4.9166647</c:v>
                </c:pt>
              </c:numCache>
            </c:numRef>
          </c:val>
          <c:smooth val="0"/>
        </c:ser>
        <c:ser>
          <c:idx val="8"/>
          <c:order val="8"/>
          <c:tx>
            <c:strRef>
              <c:f>SUMMARY!$J$85:$J$86</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SUMMARY!$J$87:$J$117</c:f>
              <c:numCache>
                <c:ptCount val="31"/>
                <c:pt idx="0">
                  <c:v>3.0833321</c:v>
                </c:pt>
                <c:pt idx="1">
                  <c:v>4.4166649</c:v>
                </c:pt>
                <c:pt idx="2">
                  <c:v>7.9999968</c:v>
                </c:pt>
                <c:pt idx="3">
                  <c:v>6.9999972</c:v>
                </c:pt>
                <c:pt idx="4">
                  <c:v>8.1666634</c:v>
                </c:pt>
                <c:pt idx="5">
                  <c:v>6.8333306</c:v>
                </c:pt>
                <c:pt idx="6">
                  <c:v>4.3333316</c:v>
                </c:pt>
                <c:pt idx="7">
                  <c:v>3.5833319</c:v>
                </c:pt>
                <c:pt idx="8">
                  <c:v>3.4166653</c:v>
                </c:pt>
                <c:pt idx="9">
                  <c:v>3.2499987</c:v>
                </c:pt>
                <c:pt idx="10">
                  <c:v>7.8333302</c:v>
                </c:pt>
                <c:pt idx="11">
                  <c:v>1.4999994</c:v>
                </c:pt>
                <c:pt idx="12">
                  <c:v>1.4166661</c:v>
                </c:pt>
                <c:pt idx="13">
                  <c:v>2.5833323</c:v>
                </c:pt>
                <c:pt idx="14">
                  <c:v>5.7499977</c:v>
                </c:pt>
                <c:pt idx="15">
                  <c:v>6.3333308</c:v>
                </c:pt>
                <c:pt idx="16">
                  <c:v>1.8333325999999999</c:v>
                </c:pt>
                <c:pt idx="17">
                  <c:v>4.9166647</c:v>
                </c:pt>
                <c:pt idx="18">
                  <c:v>1.2499995</c:v>
                </c:pt>
                <c:pt idx="19">
                  <c:v>3.5833319</c:v>
                </c:pt>
                <c:pt idx="20">
                  <c:v>7.3333303999999995</c:v>
                </c:pt>
                <c:pt idx="21">
                  <c:v>2.9999988</c:v>
                </c:pt>
                <c:pt idx="22">
                  <c:v>6.1666642</c:v>
                </c:pt>
                <c:pt idx="23">
                  <c:v>3.1666654</c:v>
                </c:pt>
                <c:pt idx="24">
                  <c:v>4.3333316</c:v>
                </c:pt>
                <c:pt idx="25">
                  <c:v>5.9999976</c:v>
                </c:pt>
                <c:pt idx="26">
                  <c:v>7.3333303999999995</c:v>
                </c:pt>
                <c:pt idx="27">
                  <c:v>7.3333303999999995</c:v>
                </c:pt>
                <c:pt idx="28">
                  <c:v>6.666664</c:v>
                </c:pt>
                <c:pt idx="29">
                  <c:v>6.8333306</c:v>
                </c:pt>
              </c:numCache>
            </c:numRef>
          </c:val>
          <c:smooth val="0"/>
        </c:ser>
        <c:ser>
          <c:idx val="9"/>
          <c:order val="9"/>
          <c:tx>
            <c:strRef>
              <c:f>SUMMARY!$K$85:$K$86</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SUMMARY!$K$87:$K$117</c:f>
              <c:numCache>
                <c:ptCount val="31"/>
                <c:pt idx="0">
                  <c:v>6.4999974</c:v>
                </c:pt>
                <c:pt idx="1">
                  <c:v>4.7499981</c:v>
                </c:pt>
                <c:pt idx="2">
                  <c:v>6.0833309</c:v>
                </c:pt>
                <c:pt idx="3">
                  <c:v>5.4166644999999995</c:v>
                </c:pt>
                <c:pt idx="4">
                  <c:v>6.666664</c:v>
                </c:pt>
                <c:pt idx="5">
                  <c:v>7.2499971</c:v>
                </c:pt>
                <c:pt idx="6">
                  <c:v>5.0833313</c:v>
                </c:pt>
                <c:pt idx="7">
                  <c:v>2.4166657</c:v>
                </c:pt>
                <c:pt idx="8">
                  <c:v>2.5833323</c:v>
                </c:pt>
                <c:pt idx="9">
                  <c:v>3.2499987</c:v>
                </c:pt>
                <c:pt idx="10">
                  <c:v>0</c:v>
                </c:pt>
                <c:pt idx="11">
                  <c:v>5.0833313</c:v>
                </c:pt>
                <c:pt idx="12">
                  <c:v>0</c:v>
                </c:pt>
                <c:pt idx="13">
                  <c:v>0</c:v>
                </c:pt>
                <c:pt idx="14">
                  <c:v>1.0833329</c:v>
                </c:pt>
                <c:pt idx="15">
                  <c:v>3.4166653</c:v>
                </c:pt>
                <c:pt idx="16">
                  <c:v>7.3333303999999995</c:v>
                </c:pt>
                <c:pt idx="17">
                  <c:v>0</c:v>
                </c:pt>
                <c:pt idx="18">
                  <c:v>2.6666656</c:v>
                </c:pt>
                <c:pt idx="19">
                  <c:v>5.4999978</c:v>
                </c:pt>
                <c:pt idx="20">
                  <c:v>3.0833321</c:v>
                </c:pt>
                <c:pt idx="21">
                  <c:v>6.2499975</c:v>
                </c:pt>
                <c:pt idx="22">
                  <c:v>2.3333323999999998</c:v>
                </c:pt>
                <c:pt idx="23">
                  <c:v>6.666664</c:v>
                </c:pt>
                <c:pt idx="24">
                  <c:v>0</c:v>
                </c:pt>
                <c:pt idx="25">
                  <c:v>4.7499981</c:v>
                </c:pt>
                <c:pt idx="26">
                  <c:v>3.6666651999999997</c:v>
                </c:pt>
                <c:pt idx="27">
                  <c:v>1.9999992</c:v>
                </c:pt>
                <c:pt idx="28">
                  <c:v>2.7499989</c:v>
                </c:pt>
                <c:pt idx="29">
                  <c:v>5.0833313</c:v>
                </c:pt>
                <c:pt idx="30">
                  <c:v>1.4166661</c:v>
                </c:pt>
              </c:numCache>
            </c:numRef>
          </c:val>
          <c:smooth val="0"/>
        </c:ser>
        <c:ser>
          <c:idx val="10"/>
          <c:order val="10"/>
          <c:tx>
            <c:strRef>
              <c:f>SUMMARY!$L$85:$L$86</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SUMMARY!$L$87:$L$117</c:f>
              <c:numCache>
                <c:ptCount val="31"/>
                <c:pt idx="0">
                  <c:v>0</c:v>
                </c:pt>
                <c:pt idx="1">
                  <c:v>0</c:v>
                </c:pt>
                <c:pt idx="2">
                  <c:v>0.9166662999999999</c:v>
                </c:pt>
                <c:pt idx="3">
                  <c:v>1.1666661999999999</c:v>
                </c:pt>
                <c:pt idx="4">
                  <c:v>0</c:v>
                </c:pt>
                <c:pt idx="5">
                  <c:v>1.3333328</c:v>
                </c:pt>
                <c:pt idx="6">
                  <c:v>3.333332</c:v>
                </c:pt>
                <c:pt idx="7">
                  <c:v>3.8333318</c:v>
                </c:pt>
                <c:pt idx="8">
                  <c:v>3.1666654</c:v>
                </c:pt>
                <c:pt idx="9">
                  <c:v>2.9166655</c:v>
                </c:pt>
                <c:pt idx="10">
                  <c:v>1.4166661</c:v>
                </c:pt>
                <c:pt idx="11">
                  <c:v>0</c:v>
                </c:pt>
                <c:pt idx="12">
                  <c:v>4.999998</c:v>
                </c:pt>
                <c:pt idx="13">
                  <c:v>0.0833333</c:v>
                </c:pt>
                <c:pt idx="14">
                  <c:v>4.4166649</c:v>
                </c:pt>
                <c:pt idx="15">
                  <c:v>0</c:v>
                </c:pt>
                <c:pt idx="16">
                  <c:v>0</c:v>
                </c:pt>
                <c:pt idx="17">
                  <c:v>0.2499999</c:v>
                </c:pt>
                <c:pt idx="18">
                  <c:v>1.4166661</c:v>
                </c:pt>
                <c:pt idx="19">
                  <c:v>0.833333</c:v>
                </c:pt>
                <c:pt idx="20">
                  <c:v>3.1666654</c:v>
                </c:pt>
                <c:pt idx="21">
                  <c:v>0.2499999</c:v>
                </c:pt>
                <c:pt idx="22">
                  <c:v>4.6666647999999995</c:v>
                </c:pt>
                <c:pt idx="23">
                  <c:v>1.7499993</c:v>
                </c:pt>
                <c:pt idx="24">
                  <c:v>1.666666</c:v>
                </c:pt>
                <c:pt idx="25">
                  <c:v>0</c:v>
                </c:pt>
                <c:pt idx="26">
                  <c:v>0.9166662999999999</c:v>
                </c:pt>
                <c:pt idx="27">
                  <c:v>0</c:v>
                </c:pt>
                <c:pt idx="28">
                  <c:v>0</c:v>
                </c:pt>
                <c:pt idx="29">
                  <c:v>2.4166657</c:v>
                </c:pt>
                <c:pt idx="30">
                  <c:v>0</c:v>
                </c:pt>
              </c:numCache>
            </c:numRef>
          </c:val>
          <c:smooth val="0"/>
        </c:ser>
        <c:ser>
          <c:idx val="11"/>
          <c:order val="11"/>
          <c:tx>
            <c:strRef>
              <c:f>SUMMARY!$M$85:$M$86</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SUMMARY!$A$87:$A$117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SUMMARY!$M$88:$M$117</c:f>
              <c:numCache>
                <c:ptCount val="30"/>
                <c:pt idx="0">
                  <c:v>4.9166647</c:v>
                </c:pt>
                <c:pt idx="1">
                  <c:v>3.0833321</c:v>
                </c:pt>
                <c:pt idx="2">
                  <c:v>0</c:v>
                </c:pt>
                <c:pt idx="3">
                  <c:v>0</c:v>
                </c:pt>
                <c:pt idx="4">
                  <c:v>0.4166665</c:v>
                </c:pt>
                <c:pt idx="5">
                  <c:v>0.7499997</c:v>
                </c:pt>
                <c:pt idx="6">
                  <c:v>2.1666658</c:v>
                </c:pt>
                <c:pt idx="7">
                  <c:v>4.166665</c:v>
                </c:pt>
                <c:pt idx="8">
                  <c:v>5.833331</c:v>
                </c:pt>
                <c:pt idx="9">
                  <c:v>4.9166647</c:v>
                </c:pt>
                <c:pt idx="10">
                  <c:v>3.9166651</c:v>
                </c:pt>
                <c:pt idx="11">
                  <c:v>0</c:v>
                </c:pt>
                <c:pt idx="12">
                  <c:v>2.9166655</c:v>
                </c:pt>
                <c:pt idx="13">
                  <c:v>1.9999992</c:v>
                </c:pt>
                <c:pt idx="14">
                  <c:v>2.1666658</c:v>
                </c:pt>
                <c:pt idx="15">
                  <c:v>0</c:v>
                </c:pt>
                <c:pt idx="16">
                  <c:v>2.6666656</c:v>
                </c:pt>
                <c:pt idx="17">
                  <c:v>2.9999988</c:v>
                </c:pt>
                <c:pt idx="18">
                  <c:v>5.4999978</c:v>
                </c:pt>
                <c:pt idx="19">
                  <c:v>0</c:v>
                </c:pt>
                <c:pt idx="20">
                  <c:v>0</c:v>
                </c:pt>
                <c:pt idx="21">
                  <c:v>1.9166659</c:v>
                </c:pt>
                <c:pt idx="22">
                  <c:v>0</c:v>
                </c:pt>
                <c:pt idx="23">
                  <c:v>4.8333314</c:v>
                </c:pt>
                <c:pt idx="24">
                  <c:v>2.0833325</c:v>
                </c:pt>
                <c:pt idx="25">
                  <c:v>0</c:v>
                </c:pt>
                <c:pt idx="26">
                  <c:v>4.999998</c:v>
                </c:pt>
                <c:pt idx="27">
                  <c:v>4.5833315</c:v>
                </c:pt>
                <c:pt idx="28">
                  <c:v>0.7499997</c:v>
                </c:pt>
                <c:pt idx="29">
                  <c:v>1.9166659</c:v>
                </c:pt>
              </c:numCache>
            </c:numRef>
          </c:val>
          <c:smooth val="0"/>
        </c:ser>
        <c:dropLines/>
        <c:marker val="1"/>
        <c:axId val="11206085"/>
        <c:axId val="33745902"/>
      </c:lineChart>
      <c:catAx>
        <c:axId val="11206085"/>
        <c:scaling>
          <c:orientation val="minMax"/>
        </c:scaling>
        <c:axPos val="b"/>
        <c:title>
          <c:tx>
            <c:rich>
              <a:bodyPr vert="horz" rot="0" anchor="ctr"/>
              <a:lstStyle/>
              <a:p>
                <a:pPr algn="ctr">
                  <a:defRPr/>
                </a:pPr>
                <a:r>
                  <a:rPr lang="en-US" cap="none" sz="1125" b="1" i="0" u="none" baseline="0"/>
                  <a:t>DAG</a:t>
                </a:r>
              </a:p>
            </c:rich>
          </c:tx>
          <c:layout/>
          <c:overlay val="0"/>
          <c:spPr>
            <a:noFill/>
            <a:ln>
              <a:noFill/>
            </a:ln>
          </c:spPr>
        </c:title>
        <c:delete val="0"/>
        <c:numFmt formatCode="General" sourceLinked="1"/>
        <c:majorTickMark val="out"/>
        <c:minorTickMark val="none"/>
        <c:tickLblPos val="nextTo"/>
        <c:crossAx val="33745902"/>
        <c:crossesAt val="0"/>
        <c:auto val="1"/>
        <c:lblOffset val="100"/>
        <c:noMultiLvlLbl val="0"/>
      </c:catAx>
      <c:valAx>
        <c:axId val="33745902"/>
        <c:scaling>
          <c:orientation val="minMax"/>
          <c:max val="12"/>
          <c:min val="0"/>
        </c:scaling>
        <c:axPos val="l"/>
        <c:title>
          <c:tx>
            <c:rich>
              <a:bodyPr vert="horz" rot="0" anchor="ctr"/>
              <a:lstStyle/>
              <a:p>
                <a:pPr algn="ctr">
                  <a:defRPr/>
                </a:pPr>
                <a:r>
                  <a:rPr lang="en-US" cap="none" sz="1125"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925" b="1" i="0" u="none" baseline="0"/>
            </a:pPr>
          </a:p>
        </c:txPr>
        <c:crossAx val="11206085"/>
        <c:crossesAt val="1"/>
        <c:crossBetween val="between"/>
        <c:dispUnits/>
        <c:majorUnit val="1"/>
        <c:minorUnit val="0.2"/>
      </c:valAx>
      <c:spPr>
        <a:solidFill>
          <a:srgbClr val="C0C0C0"/>
        </a:solidFill>
        <a:ln w="3175">
          <a:noFill/>
        </a:ln>
      </c:spPr>
    </c:plotArea>
    <c:legend>
      <c:legendPos val="r"/>
      <c:layout>
        <c:manualLayout>
          <c:xMode val="edge"/>
          <c:yMode val="edge"/>
          <c:x val="0.87925"/>
          <c:y val="0.0162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2013
(Model Soles-2, 150+80 Liter opslagvolume, kollector oppervlak 2 x 1,4=2,8 m</a:t>
            </a:r>
            <a:r>
              <a:rPr lang="en-US" cap="none" sz="1125" b="1" i="0" u="none" baseline="30000"/>
              <a:t>2</a:t>
            </a:r>
            <a:r>
              <a:rPr lang="en-US" cap="none" sz="1125" b="1" i="0" u="none" baseline="0"/>
              <a:t>)</a:t>
            </a:r>
          </a:p>
        </c:rich>
      </c:tx>
      <c:layout/>
      <c:spPr>
        <a:noFill/>
        <a:ln>
          <a:noFill/>
        </a:ln>
      </c:spPr>
    </c:title>
    <c:plotArea>
      <c:layout>
        <c:manualLayout>
          <c:xMode val="edge"/>
          <c:yMode val="edge"/>
          <c:x val="0.03875"/>
          <c:y val="0.1065"/>
          <c:w val="0.8555"/>
          <c:h val="0.841"/>
        </c:manualLayout>
      </c:layout>
      <c:lineChart>
        <c:grouping val="standard"/>
        <c:varyColors val="0"/>
        <c:ser>
          <c:idx val="1"/>
          <c:order val="0"/>
          <c:tx>
            <c:strRef>
              <c:f>SUMMARY!$B$47:$B$48</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SUMMARY!$B$50:$B$79</c:f>
              <c:numCache>
                <c:ptCount val="30"/>
                <c:pt idx="0">
                  <c:v>0.3334287048000534</c:v>
                </c:pt>
                <c:pt idx="1">
                  <c:v>0.17142864000002744</c:v>
                </c:pt>
                <c:pt idx="2">
                  <c:v>0.003600001440000576</c:v>
                </c:pt>
                <c:pt idx="3">
                  <c:v>0</c:v>
                </c:pt>
                <c:pt idx="4">
                  <c:v>0.5505002202000882</c:v>
                </c:pt>
                <c:pt idx="5">
                  <c:v>0</c:v>
                </c:pt>
                <c:pt idx="6">
                  <c:v>0</c:v>
                </c:pt>
                <c:pt idx="7">
                  <c:v>0</c:v>
                </c:pt>
                <c:pt idx="8">
                  <c:v>0.4927743906581434</c:v>
                </c:pt>
                <c:pt idx="9">
                  <c:v>0.07017394111305471</c:v>
                </c:pt>
                <c:pt idx="10">
                  <c:v>0.2846001138400455</c:v>
                </c:pt>
                <c:pt idx="11">
                  <c:v>0.6160002464000985</c:v>
                </c:pt>
                <c:pt idx="12">
                  <c:v>0.02400000960000384</c:v>
                </c:pt>
                <c:pt idx="13">
                  <c:v>0</c:v>
                </c:pt>
                <c:pt idx="14">
                  <c:v>0.3084828820138425</c:v>
                </c:pt>
                <c:pt idx="15">
                  <c:v>0</c:v>
                </c:pt>
                <c:pt idx="16">
                  <c:v>0.01866667413333632</c:v>
                </c:pt>
                <c:pt idx="17">
                  <c:v>0.20117655105885573</c:v>
                </c:pt>
                <c:pt idx="18">
                  <c:v>0</c:v>
                </c:pt>
                <c:pt idx="19">
                  <c:v>0</c:v>
                </c:pt>
                <c:pt idx="20">
                  <c:v>0.444245075657214</c:v>
                </c:pt>
                <c:pt idx="21">
                  <c:v>0.009818185745456117</c:v>
                </c:pt>
                <c:pt idx="22">
                  <c:v>0.5736430866000918</c:v>
                </c:pt>
                <c:pt idx="23">
                  <c:v>0.5220002088000836</c:v>
                </c:pt>
                <c:pt idx="24">
                  <c:v>0</c:v>
                </c:pt>
                <c:pt idx="25">
                  <c:v>0.35511125315561237</c:v>
                </c:pt>
                <c:pt idx="26">
                  <c:v>0.6046002418400968</c:v>
                </c:pt>
                <c:pt idx="27">
                  <c:v>0</c:v>
                </c:pt>
                <c:pt idx="28">
                  <c:v>0.3974695467429208</c:v>
                </c:pt>
                <c:pt idx="29">
                  <c:v>0.6162164627028013</c:v>
                </c:pt>
              </c:numCache>
            </c:numRef>
          </c:val>
          <c:smooth val="0"/>
        </c:ser>
        <c:ser>
          <c:idx val="0"/>
          <c:order val="1"/>
          <c:tx>
            <c:strRef>
              <c:f>SUMMARY!$C$47:$C$48</c:f>
              <c:strCache>
                <c:ptCount val="1"/>
                <c:pt idx="0">
                  <c:v>FEBRUARI</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SUMMARY!$C$49:$C$79</c:f>
              <c:numCache>
                <c:ptCount val="31"/>
                <c:pt idx="0">
                  <c:v>0</c:v>
                </c:pt>
                <c:pt idx="1">
                  <c:v>0.5632260317420256</c:v>
                </c:pt>
                <c:pt idx="2">
                  <c:v>0</c:v>
                </c:pt>
                <c:pt idx="3">
                  <c:v>0.8384765258668008</c:v>
                </c:pt>
                <c:pt idx="4">
                  <c:v>0.3422858512000548</c:v>
                </c:pt>
                <c:pt idx="5">
                  <c:v>0.4749769341768202</c:v>
                </c:pt>
                <c:pt idx="6">
                  <c:v>0.6321292851097786</c:v>
                </c:pt>
                <c:pt idx="7">
                  <c:v>0.6315486397162301</c:v>
                </c:pt>
                <c:pt idx="8">
                  <c:v>0.2850001140000456</c:v>
                </c:pt>
                <c:pt idx="9">
                  <c:v>0.2456843088000393</c:v>
                </c:pt>
                <c:pt idx="10">
                  <c:v>0</c:v>
                </c:pt>
                <c:pt idx="11">
                  <c:v>0.6276524249740134</c:v>
                </c:pt>
                <c:pt idx="12">
                  <c:v>0.7020002808001123</c:v>
                </c:pt>
                <c:pt idx="13">
                  <c:v>0</c:v>
                </c:pt>
                <c:pt idx="14">
                  <c:v>0.5863786129298236</c:v>
                </c:pt>
                <c:pt idx="15">
                  <c:v>0.07485717280001199</c:v>
                </c:pt>
                <c:pt idx="16">
                  <c:v>0.8372803349121339</c:v>
                </c:pt>
                <c:pt idx="17">
                  <c:v>0.7756366738910332</c:v>
                </c:pt>
                <c:pt idx="18">
                  <c:v>0</c:v>
                </c:pt>
                <c:pt idx="19">
                  <c:v>0.7720757805284254</c:v>
                </c:pt>
                <c:pt idx="20">
                  <c:v>0.8385603354241341</c:v>
                </c:pt>
                <c:pt idx="21">
                  <c:v>0.5875864419311285</c:v>
                </c:pt>
                <c:pt idx="22">
                  <c:v>0.014086962156523993</c:v>
                </c:pt>
                <c:pt idx="23">
                  <c:v>0</c:v>
                </c:pt>
                <c:pt idx="24">
                  <c:v>0</c:v>
                </c:pt>
                <c:pt idx="25">
                  <c:v>0.31976483378828646</c:v>
                </c:pt>
                <c:pt idx="26">
                  <c:v>0.18600007440002975</c:v>
                </c:pt>
                <c:pt idx="27">
                  <c:v>0.2509566221217793</c:v>
                </c:pt>
                <c:pt idx="28">
                  <c:v>0</c:v>
                </c:pt>
              </c:numCache>
            </c:numRef>
          </c:val>
          <c:smooth val="0"/>
        </c:ser>
        <c:ser>
          <c:idx val="2"/>
          <c:order val="2"/>
          <c:tx>
            <c:strRef>
              <c:f>SUMMARY!$D$47:$D$48</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SUMMARY!$D$49:$D$79</c:f>
              <c:numCache>
                <c:ptCount val="31"/>
                <c:pt idx="0">
                  <c:v>0</c:v>
                </c:pt>
                <c:pt idx="1">
                  <c:v>0.17066673493336063</c:v>
                </c:pt>
                <c:pt idx="2">
                  <c:v>0.06944683628937282</c:v>
                </c:pt>
                <c:pt idx="3">
                  <c:v>0.9851872072616962</c:v>
                </c:pt>
                <c:pt idx="4">
                  <c:v>1.0005929928297896</c:v>
                </c:pt>
                <c:pt idx="5">
                  <c:v>0.37632015052806017</c:v>
                </c:pt>
                <c:pt idx="6">
                  <c:v>0.49200019680007867</c:v>
                </c:pt>
                <c:pt idx="7">
                  <c:v>0.5272943285647902</c:v>
                </c:pt>
                <c:pt idx="8">
                  <c:v>0</c:v>
                </c:pt>
                <c:pt idx="9">
                  <c:v>0</c:v>
                </c:pt>
                <c:pt idx="10">
                  <c:v>0.0930811183135284</c:v>
                </c:pt>
                <c:pt idx="11">
                  <c:v>0.6995846954182937</c:v>
                </c:pt>
                <c:pt idx="12">
                  <c:v>0.7085856492879182</c:v>
                </c:pt>
                <c:pt idx="13">
                  <c:v>0.5576844336000892</c:v>
                </c:pt>
                <c:pt idx="14">
                  <c:v>0</c:v>
                </c:pt>
                <c:pt idx="15">
                  <c:v>0.13862692112241023</c:v>
                </c:pt>
                <c:pt idx="16">
                  <c:v>0.2485715280000398</c:v>
                </c:pt>
                <c:pt idx="17">
                  <c:v>0.4329092640727965</c:v>
                </c:pt>
                <c:pt idx="18">
                  <c:v>0.44968439040007196</c:v>
                </c:pt>
                <c:pt idx="19">
                  <c:v>0.29800011920004765</c:v>
                </c:pt>
                <c:pt idx="20">
                  <c:v>0.3911112675556181</c:v>
                </c:pt>
                <c:pt idx="21">
                  <c:v>0.4782401912960765</c:v>
                </c:pt>
                <c:pt idx="22">
                  <c:v>0.4525716096000725</c:v>
                </c:pt>
                <c:pt idx="23">
                  <c:v>0.27834157475126403</c:v>
                </c:pt>
                <c:pt idx="24">
                  <c:v>0.5461178655059699</c:v>
                </c:pt>
                <c:pt idx="25">
                  <c:v>1.0479105315237631</c:v>
                </c:pt>
                <c:pt idx="26">
                  <c:v>1.0477147048001676</c:v>
                </c:pt>
                <c:pt idx="27">
                  <c:v>0.7601382350897768</c:v>
                </c:pt>
                <c:pt idx="28">
                  <c:v>0.362571573600058</c:v>
                </c:pt>
                <c:pt idx="29">
                  <c:v>0.5996669065334292</c:v>
                </c:pt>
                <c:pt idx="30">
                  <c:v>0.6343258351256829</c:v>
                </c:pt>
              </c:numCache>
            </c:numRef>
          </c:val>
          <c:smooth val="0"/>
        </c:ser>
        <c:ser>
          <c:idx val="3"/>
          <c:order val="3"/>
          <c:tx>
            <c:strRef>
              <c:f>SUMMARY!$E$47:$E$48</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SUMMARY!$E$49:$E$79</c:f>
              <c:numCache>
                <c:ptCount val="31"/>
                <c:pt idx="0">
                  <c:v>0.927130805634931</c:v>
                </c:pt>
                <c:pt idx="1">
                  <c:v>1.0474289904001675</c:v>
                </c:pt>
                <c:pt idx="2">
                  <c:v>0.7865003146001259</c:v>
                </c:pt>
                <c:pt idx="3">
                  <c:v>0.2742858240000439</c:v>
                </c:pt>
                <c:pt idx="4">
                  <c:v>0.5767661881532838</c:v>
                </c:pt>
                <c:pt idx="5">
                  <c:v>1.0894929731106222</c:v>
                </c:pt>
                <c:pt idx="6">
                  <c:v>0.9207644132495856</c:v>
                </c:pt>
                <c:pt idx="7">
                  <c:v>0.7694485836415025</c:v>
                </c:pt>
                <c:pt idx="8">
                  <c:v>0.35861552806159586</c:v>
                </c:pt>
                <c:pt idx="9">
                  <c:v>0.1200000480000192</c:v>
                </c:pt>
                <c:pt idx="10">
                  <c:v>0</c:v>
                </c:pt>
                <c:pt idx="11">
                  <c:v>0.3117001246800499</c:v>
                </c:pt>
                <c:pt idx="12">
                  <c:v>0.9574592065130944</c:v>
                </c:pt>
                <c:pt idx="13">
                  <c:v>0.5947202378880952</c:v>
                </c:pt>
                <c:pt idx="14">
                  <c:v>1.1398099797335155</c:v>
                </c:pt>
                <c:pt idx="15">
                  <c:v>0.5096844144000815</c:v>
                </c:pt>
                <c:pt idx="16">
                  <c:v>0.6184617858462529</c:v>
                </c:pt>
                <c:pt idx="17">
                  <c:v>1.0900004360001745</c:v>
                </c:pt>
                <c:pt idx="18">
                  <c:v>0.7763639469092151</c:v>
                </c:pt>
                <c:pt idx="19">
                  <c:v>1.285608761666185</c:v>
                </c:pt>
                <c:pt idx="20">
                  <c:v>1.1509569821219234</c:v>
                </c:pt>
                <c:pt idx="21">
                  <c:v>1.1000552345426418</c:v>
                </c:pt>
                <c:pt idx="22">
                  <c:v>0.6833516246920012</c:v>
                </c:pt>
                <c:pt idx="23">
                  <c:v>1.1452861724001833</c:v>
                </c:pt>
                <c:pt idx="24">
                  <c:v>0.9902003960801585</c:v>
                </c:pt>
                <c:pt idx="25">
                  <c:v>0</c:v>
                </c:pt>
                <c:pt idx="26">
                  <c:v>0.9745983279836612</c:v>
                </c:pt>
                <c:pt idx="27">
                  <c:v>1.1186943250287504</c:v>
                </c:pt>
                <c:pt idx="28">
                  <c:v>1.2910690095782889</c:v>
                </c:pt>
                <c:pt idx="29">
                  <c:v>0.6837039771852946</c:v>
                </c:pt>
              </c:numCache>
            </c:numRef>
          </c:val>
          <c:smooth val="0"/>
        </c:ser>
        <c:ser>
          <c:idx val="4"/>
          <c:order val="4"/>
          <c:tx>
            <c:strRef>
              <c:f>SUMMARY!$F$47:$F$48</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SUMMARY!$F$49:$F$79</c:f>
              <c:numCache>
                <c:ptCount val="31"/>
                <c:pt idx="0">
                  <c:v>1.3078671898135426</c:v>
                </c:pt>
                <c:pt idx="1">
                  <c:v>0.27840011136004456</c:v>
                </c:pt>
                <c:pt idx="2">
                  <c:v>1.1548458227630716</c:v>
                </c:pt>
                <c:pt idx="3">
                  <c:v>1.2591162931202013</c:v>
                </c:pt>
                <c:pt idx="4">
                  <c:v>1.1790972458324467</c:v>
                </c:pt>
                <c:pt idx="5">
                  <c:v>1.2841368772911146</c:v>
                </c:pt>
                <c:pt idx="6">
                  <c:v>1.033391717704513</c:v>
                </c:pt>
                <c:pt idx="7">
                  <c:v>1.637143512000262</c:v>
                </c:pt>
                <c:pt idx="8">
                  <c:v>1.0561415989272278</c:v>
                </c:pt>
                <c:pt idx="9">
                  <c:v>0.7483281681837263</c:v>
                </c:pt>
                <c:pt idx="10">
                  <c:v>0.7890003156001262</c:v>
                </c:pt>
                <c:pt idx="11">
                  <c:v>0.4229540153354523</c:v>
                </c:pt>
                <c:pt idx="12">
                  <c:v>0.5513573634000882</c:v>
                </c:pt>
                <c:pt idx="13">
                  <c:v>0.7018464345847277</c:v>
                </c:pt>
                <c:pt idx="14">
                  <c:v>0.8699313824553115</c:v>
                </c:pt>
                <c:pt idx="15">
                  <c:v>0.028695663652178505</c:v>
                </c:pt>
                <c:pt idx="16">
                  <c:v>0.1305000522000209</c:v>
                </c:pt>
                <c:pt idx="17">
                  <c:v>0.18498120606795412</c:v>
                </c:pt>
                <c:pt idx="18">
                  <c:v>0.6604047585439259</c:v>
                </c:pt>
                <c:pt idx="19">
                  <c:v>0</c:v>
                </c:pt>
                <c:pt idx="20">
                  <c:v>0</c:v>
                </c:pt>
                <c:pt idx="21">
                  <c:v>0.5566668893334225</c:v>
                </c:pt>
                <c:pt idx="22">
                  <c:v>0.6994669464534453</c:v>
                </c:pt>
                <c:pt idx="23">
                  <c:v>0.5629255983045678</c:v>
                </c:pt>
                <c:pt idx="24">
                  <c:v>0.6547767324989283</c:v>
                </c:pt>
                <c:pt idx="25">
                  <c:v>0.6347444399442876</c:v>
                </c:pt>
                <c:pt idx="26">
                  <c:v>1.3627728223368518</c:v>
                </c:pt>
                <c:pt idx="27">
                  <c:v>1.2208700535654127</c:v>
                </c:pt>
                <c:pt idx="28">
                  <c:v>0.14400005760002305</c:v>
                </c:pt>
                <c:pt idx="29">
                  <c:v>1.0818465865847886</c:v>
                </c:pt>
                <c:pt idx="30">
                  <c:v>1.1200718766001794</c:v>
                </c:pt>
              </c:numCache>
            </c:numRef>
          </c:val>
          <c:smooth val="0"/>
        </c:ser>
        <c:ser>
          <c:idx val="5"/>
          <c:order val="5"/>
          <c:tx>
            <c:strRef>
              <c:f>SUMMARY!$G$47:$G$48</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SUMMARY!$G$49:$G$79</c:f>
              <c:numCache>
                <c:ptCount val="31"/>
                <c:pt idx="0">
                  <c:v>0.5618184065455445</c:v>
                </c:pt>
                <c:pt idx="1">
                  <c:v>1.3956369218911322</c:v>
                </c:pt>
                <c:pt idx="2">
                  <c:v>0.5141054688000822</c:v>
                </c:pt>
                <c:pt idx="3">
                  <c:v>1.374178767493289</c:v>
                </c:pt>
                <c:pt idx="4">
                  <c:v>1.2814374057788458</c:v>
                </c:pt>
                <c:pt idx="5">
                  <c:v>1.2472732261820176</c:v>
                </c:pt>
                <c:pt idx="6">
                  <c:v>1.2215774117078877</c:v>
                </c:pt>
                <c:pt idx="7">
                  <c:v>1.2157679281676361</c:v>
                </c:pt>
                <c:pt idx="8">
                  <c:v>0.5478002191200876</c:v>
                </c:pt>
                <c:pt idx="9">
                  <c:v>0.38277566331434704</c:v>
                </c:pt>
                <c:pt idx="10">
                  <c:v>0.6602640003693364</c:v>
                </c:pt>
                <c:pt idx="11">
                  <c:v>0.44131052135179477</c:v>
                </c:pt>
                <c:pt idx="12">
                  <c:v>0.4707694190769984</c:v>
                </c:pt>
                <c:pt idx="13">
                  <c:v>0.8578574860001372</c:v>
                </c:pt>
                <c:pt idx="14">
                  <c:v>1.18072387654487</c:v>
                </c:pt>
                <c:pt idx="15">
                  <c:v>0.8854928915105895</c:v>
                </c:pt>
                <c:pt idx="16">
                  <c:v>0.6671055300001068</c:v>
                </c:pt>
                <c:pt idx="17">
                  <c:v>1.0805521563587936</c:v>
                </c:pt>
                <c:pt idx="18">
                  <c:v>0.4951036463173206</c:v>
                </c:pt>
                <c:pt idx="19">
                  <c:v>0.7237502895001159</c:v>
                </c:pt>
                <c:pt idx="20">
                  <c:v>0.1200000480000192</c:v>
                </c:pt>
                <c:pt idx="21">
                  <c:v>0.46640018656007465</c:v>
                </c:pt>
                <c:pt idx="22">
                  <c:v>0.9057537869590491</c:v>
                </c:pt>
                <c:pt idx="23">
                  <c:v>0.5535851270944282</c:v>
                </c:pt>
                <c:pt idx="24">
                  <c:v>1.2633987354479899</c:v>
                </c:pt>
                <c:pt idx="25">
                  <c:v>0.644000257600103</c:v>
                </c:pt>
                <c:pt idx="26">
                  <c:v>0.5828310023631702</c:v>
                </c:pt>
                <c:pt idx="27">
                  <c:v>0.525562710225084</c:v>
                </c:pt>
                <c:pt idx="28">
                  <c:v>0.8175322419065139</c:v>
                </c:pt>
                <c:pt idx="29">
                  <c:v>1.370069513545047</c:v>
                </c:pt>
              </c:numCache>
            </c:numRef>
          </c:val>
          <c:smooth val="0"/>
        </c:ser>
        <c:ser>
          <c:idx val="6"/>
          <c:order val="6"/>
          <c:tx>
            <c:strRef>
              <c:f>SUMMARY!$H$47:$H$48</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SUMMARY!$H$49:$H$79</c:f>
              <c:numCache>
                <c:ptCount val="31"/>
                <c:pt idx="0">
                  <c:v>0.7400490765074356</c:v>
                </c:pt>
                <c:pt idx="1">
                  <c:v>0.8695003478001391</c:v>
                </c:pt>
                <c:pt idx="2">
                  <c:v>0.07200002880001152</c:v>
                </c:pt>
                <c:pt idx="3">
                  <c:v>0.6348263408870581</c:v>
                </c:pt>
                <c:pt idx="4">
                  <c:v>1.2302110184001966</c:v>
                </c:pt>
                <c:pt idx="5">
                  <c:v>1.102054494875852</c:v>
                </c:pt>
                <c:pt idx="6">
                  <c:v>1.3272505309002125</c:v>
                </c:pt>
                <c:pt idx="7">
                  <c:v>1.1973917833045395</c:v>
                </c:pt>
                <c:pt idx="8">
                  <c:v>1.1761295027098657</c:v>
                </c:pt>
                <c:pt idx="9">
                  <c:v>1.18800047520019</c:v>
                </c:pt>
                <c:pt idx="10">
                  <c:v>0.6369233316924097</c:v>
                </c:pt>
                <c:pt idx="11">
                  <c:v>0.6498184417455585</c:v>
                </c:pt>
                <c:pt idx="12">
                  <c:v>0.9375149381127712</c:v>
                </c:pt>
                <c:pt idx="13">
                  <c:v>0.996190874666826</c:v>
                </c:pt>
                <c:pt idx="14">
                  <c:v>1.3681242585899096</c:v>
                </c:pt>
                <c:pt idx="15">
                  <c:v>0.725368711200116</c:v>
                </c:pt>
                <c:pt idx="16">
                  <c:v>0.9868864707039553</c:v>
                </c:pt>
                <c:pt idx="17">
                  <c:v>1.1544869482812659</c:v>
                </c:pt>
                <c:pt idx="18">
                  <c:v>1.2381103853540443</c:v>
                </c:pt>
                <c:pt idx="19">
                  <c:v>0.5481602192640876</c:v>
                </c:pt>
                <c:pt idx="20">
                  <c:v>1.3893209440778922</c:v>
                </c:pt>
                <c:pt idx="21">
                  <c:v>1.2668186885456574</c:v>
                </c:pt>
                <c:pt idx="22">
                  <c:v>1.3494658863210078</c:v>
                </c:pt>
                <c:pt idx="23">
                  <c:v>0.7988574624001278</c:v>
                </c:pt>
                <c:pt idx="24">
                  <c:v>0.970163653371584</c:v>
                </c:pt>
                <c:pt idx="25">
                  <c:v>0.7088278697380445</c:v>
                </c:pt>
                <c:pt idx="26">
                  <c:v>0.637680255072102</c:v>
                </c:pt>
                <c:pt idx="27">
                  <c:v>0.937647433882503</c:v>
                </c:pt>
                <c:pt idx="28">
                  <c:v>1.1665120945118144</c:v>
                </c:pt>
                <c:pt idx="29">
                  <c:v>0.1911429336000306</c:v>
                </c:pt>
                <c:pt idx="30">
                  <c:v>0.87428606400014</c:v>
                </c:pt>
              </c:numCache>
            </c:numRef>
          </c:val>
          <c:smooth val="0"/>
        </c:ser>
        <c:ser>
          <c:idx val="7"/>
          <c:order val="7"/>
          <c:tx>
            <c:strRef>
              <c:f>SUMMARY!$I$47:$I$48</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SUMMARY!$I$49:$I$79</c:f>
              <c:numCache>
                <c:ptCount val="31"/>
                <c:pt idx="0">
                  <c:v>1.1656004662401864</c:v>
                </c:pt>
                <c:pt idx="1">
                  <c:v>1.2639517250928853</c:v>
                </c:pt>
                <c:pt idx="2">
                  <c:v>1.0860622900950192</c:v>
                </c:pt>
                <c:pt idx="3">
                  <c:v>1.325258957069875</c:v>
                </c:pt>
                <c:pt idx="4">
                  <c:v>1.12464044985618</c:v>
                </c:pt>
                <c:pt idx="5">
                  <c:v>1.2958505183402074</c:v>
                </c:pt>
                <c:pt idx="6">
                  <c:v>0</c:v>
                </c:pt>
                <c:pt idx="7">
                  <c:v>1.2273944303517115</c:v>
                </c:pt>
                <c:pt idx="8">
                  <c:v>0.7469476672001195</c:v>
                </c:pt>
                <c:pt idx="9">
                  <c:v>0.8747650557883752</c:v>
                </c:pt>
                <c:pt idx="10">
                  <c:v>0.9456003782401514</c:v>
                </c:pt>
                <c:pt idx="11">
                  <c:v>0.8378670018134675</c:v>
                </c:pt>
                <c:pt idx="12">
                  <c:v>0.933818555345604</c:v>
                </c:pt>
                <c:pt idx="13">
                  <c:v>1.2876928227694369</c:v>
                </c:pt>
                <c:pt idx="14">
                  <c:v>0.518400207360083</c:v>
                </c:pt>
                <c:pt idx="15">
                  <c:v>1.2324804929921973</c:v>
                </c:pt>
                <c:pt idx="16">
                  <c:v>0.7405717248001185</c:v>
                </c:pt>
                <c:pt idx="17">
                  <c:v>1.0620649409550085</c:v>
                </c:pt>
                <c:pt idx="18">
                  <c:v>1.296833852066874</c:v>
                </c:pt>
                <c:pt idx="19">
                  <c:v>0.9543833604767485</c:v>
                </c:pt>
                <c:pt idx="20">
                  <c:v>0.6838826264942272</c:v>
                </c:pt>
                <c:pt idx="21">
                  <c:v>0.14750005900002358</c:v>
                </c:pt>
                <c:pt idx="22">
                  <c:v>1.1422861712001826</c:v>
                </c:pt>
                <c:pt idx="23">
                  <c:v>0.4149475344000664</c:v>
                </c:pt>
                <c:pt idx="24">
                  <c:v>0.7668753067501227</c:v>
                </c:pt>
                <c:pt idx="25">
                  <c:v>1.2223048367480216</c:v>
                </c:pt>
                <c:pt idx="26">
                  <c:v>1.2994059251677756</c:v>
                </c:pt>
                <c:pt idx="27">
                  <c:v>0.8088424288001294</c:v>
                </c:pt>
                <c:pt idx="28">
                  <c:v>1.093895174400175</c:v>
                </c:pt>
                <c:pt idx="29">
                  <c:v>0.929217762991453</c:v>
                </c:pt>
                <c:pt idx="30">
                  <c:v>1.0785767026171218</c:v>
                </c:pt>
              </c:numCache>
            </c:numRef>
          </c:val>
          <c:smooth val="0"/>
        </c:ser>
        <c:ser>
          <c:idx val="8"/>
          <c:order val="8"/>
          <c:tx>
            <c:strRef>
              <c:f>SUMMARY!$J$47:$J$48</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SUMMARY!$J$49:$J$79</c:f>
              <c:numCache>
                <c:ptCount val="31"/>
                <c:pt idx="0">
                  <c:v>0.43200017280006914</c:v>
                </c:pt>
                <c:pt idx="1">
                  <c:v>0.47162283015856604</c:v>
                </c:pt>
                <c:pt idx="2">
                  <c:v>1.2150004860001944</c:v>
                </c:pt>
                <c:pt idx="3">
                  <c:v>1.1108575872001778</c:v>
                </c:pt>
                <c:pt idx="4">
                  <c:v>1.2412658026287702</c:v>
                </c:pt>
                <c:pt idx="5">
                  <c:v>0.6952685707903552</c:v>
                </c:pt>
                <c:pt idx="6">
                  <c:v>0.6403848715385639</c:v>
                </c:pt>
                <c:pt idx="7">
                  <c:v>0.6644653820652225</c:v>
                </c:pt>
                <c:pt idx="8">
                  <c:v>0.4085855292878703</c:v>
                </c:pt>
                <c:pt idx="9">
                  <c:v>0.7040002816001126</c:v>
                </c:pt>
                <c:pt idx="10">
                  <c:v>0.8640003456001383</c:v>
                </c:pt>
                <c:pt idx="11">
                  <c:v>0.6220002488000995</c:v>
                </c:pt>
                <c:pt idx="12">
                  <c:v>0.21811773430591724</c:v>
                </c:pt>
                <c:pt idx="13">
                  <c:v>0.5376776344258926</c:v>
                </c:pt>
                <c:pt idx="14">
                  <c:v>0.6608698295653231</c:v>
                </c:pt>
                <c:pt idx="15">
                  <c:v>0.8755266660001402</c:v>
                </c:pt>
                <c:pt idx="16">
                  <c:v>0.39000015600006244</c:v>
                </c:pt>
                <c:pt idx="17">
                  <c:v>0.6636612824136655</c:v>
                </c:pt>
                <c:pt idx="18">
                  <c:v>0.34880013952005584</c:v>
                </c:pt>
                <c:pt idx="19">
                  <c:v>0.36613968133959346</c:v>
                </c:pt>
                <c:pt idx="20">
                  <c:v>0.6039547870364603</c:v>
                </c:pt>
                <c:pt idx="21">
                  <c:v>0.5316668793334184</c:v>
                </c:pt>
                <c:pt idx="22">
                  <c:v>0.5117839884973792</c:v>
                </c:pt>
                <c:pt idx="23">
                  <c:v>0.5551581168000888</c:v>
                </c:pt>
                <c:pt idx="24">
                  <c:v>0.4806924999693077</c:v>
                </c:pt>
                <c:pt idx="25">
                  <c:v>0.6413335898667692</c:v>
                </c:pt>
                <c:pt idx="26">
                  <c:v>1.1108186261456323</c:v>
                </c:pt>
                <c:pt idx="27">
                  <c:v>1.1374095458729094</c:v>
                </c:pt>
                <c:pt idx="28">
                  <c:v>1.031100412440165</c:v>
                </c:pt>
                <c:pt idx="29">
                  <c:v>1.0425370023806546</c:v>
                </c:pt>
              </c:numCache>
            </c:numRef>
          </c:val>
          <c:smooth val="0"/>
        </c:ser>
        <c:ser>
          <c:idx val="9"/>
          <c:order val="9"/>
          <c:tx>
            <c:strRef>
              <c:f>SUMMARY!$K$47:$K$48</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SUMMARY!$K$49:$K$79</c:f>
              <c:numCache>
                <c:ptCount val="31"/>
                <c:pt idx="0">
                  <c:v>1.1010773635078686</c:v>
                </c:pt>
                <c:pt idx="1">
                  <c:v>0.3951580528000632</c:v>
                </c:pt>
                <c:pt idx="2">
                  <c:v>0.9867949152659113</c:v>
                </c:pt>
                <c:pt idx="3">
                  <c:v>0.7689233844924307</c:v>
                </c:pt>
                <c:pt idx="4">
                  <c:v>0.6336002534401014</c:v>
                </c:pt>
                <c:pt idx="5">
                  <c:v>0.5805519563587136</c:v>
                </c:pt>
                <c:pt idx="6">
                  <c:v>0.9480003792001517</c:v>
                </c:pt>
                <c:pt idx="7">
                  <c:v>0.31241391806901553</c:v>
                </c:pt>
                <c:pt idx="8">
                  <c:v>0.4378066267355539</c:v>
                </c:pt>
                <c:pt idx="9">
                  <c:v>0.5387694462770093</c:v>
                </c:pt>
                <c:pt idx="10">
                  <c:v>0</c:v>
                </c:pt>
                <c:pt idx="11">
                  <c:v>0.5958690908066527</c:v>
                </c:pt>
                <c:pt idx="12">
                  <c:v>0</c:v>
                </c:pt>
                <c:pt idx="13">
                  <c:v>0</c:v>
                </c:pt>
                <c:pt idx="14">
                  <c:v>0.15138467593848573</c:v>
                </c:pt>
                <c:pt idx="15">
                  <c:v>0.4718050667708072</c:v>
                </c:pt>
                <c:pt idx="16">
                  <c:v>0.7843639501092164</c:v>
                </c:pt>
                <c:pt idx="17">
                  <c:v>0</c:v>
                </c:pt>
                <c:pt idx="18">
                  <c:v>0.39000015600006244</c:v>
                </c:pt>
                <c:pt idx="19">
                  <c:v>0.399272886981882</c:v>
                </c:pt>
                <c:pt idx="20">
                  <c:v>0.17772980082165005</c:v>
                </c:pt>
                <c:pt idx="21">
                  <c:v>0.6676802670721068</c:v>
                </c:pt>
                <c:pt idx="22">
                  <c:v>0.46800018720007497</c:v>
                </c:pt>
                <c:pt idx="23">
                  <c:v>0.962100384840154</c:v>
                </c:pt>
                <c:pt idx="24">
                  <c:v>0</c:v>
                </c:pt>
                <c:pt idx="25">
                  <c:v>0.5077896768000812</c:v>
                </c:pt>
                <c:pt idx="26">
                  <c:v>0.5989093304728231</c:v>
                </c:pt>
                <c:pt idx="27">
                  <c:v>0.43100017240006894</c:v>
                </c:pt>
                <c:pt idx="28">
                  <c:v>0.5545456763637251</c:v>
                </c:pt>
                <c:pt idx="29">
                  <c:v>0.7127215965640484</c:v>
                </c:pt>
                <c:pt idx="30">
                  <c:v>0.19764713788238455</c:v>
                </c:pt>
              </c:numCache>
            </c:numRef>
          </c:val>
          <c:smooth val="0"/>
        </c:ser>
        <c:ser>
          <c:idx val="10"/>
          <c:order val="10"/>
          <c:tx>
            <c:strRef>
              <c:f>SUMMARY!$L$47:$L$48</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SUMMARY!$L$49:$L$79</c:f>
              <c:numCache>
                <c:ptCount val="31"/>
                <c:pt idx="0">
                  <c:v>0</c:v>
                </c:pt>
                <c:pt idx="1">
                  <c:v>0</c:v>
                </c:pt>
                <c:pt idx="2">
                  <c:v>0.12654550516365662</c:v>
                </c:pt>
                <c:pt idx="3">
                  <c:v>0.450000180000072</c:v>
                </c:pt>
                <c:pt idx="4">
                  <c:v>0</c:v>
                </c:pt>
                <c:pt idx="5">
                  <c:v>0.07725003090001237</c:v>
                </c:pt>
                <c:pt idx="6">
                  <c:v>0.08880003552001421</c:v>
                </c:pt>
                <c:pt idx="7">
                  <c:v>0.24234792302612576</c:v>
                </c:pt>
                <c:pt idx="8">
                  <c:v>0.6382107816001021</c:v>
                </c:pt>
                <c:pt idx="9">
                  <c:v>0.5705145139200913</c:v>
                </c:pt>
                <c:pt idx="10">
                  <c:v>0.30847071162357875</c:v>
                </c:pt>
                <c:pt idx="11">
                  <c:v>0</c:v>
                </c:pt>
                <c:pt idx="12">
                  <c:v>0.656200262480105</c:v>
                </c:pt>
                <c:pt idx="13">
                  <c:v>0.024000009600003838</c:v>
                </c:pt>
                <c:pt idx="14">
                  <c:v>0.6584153577057656</c:v>
                </c:pt>
                <c:pt idx="15">
                  <c:v>0</c:v>
                </c:pt>
                <c:pt idx="16">
                  <c:v>0</c:v>
                </c:pt>
                <c:pt idx="17">
                  <c:v>0.012000004800001919</c:v>
                </c:pt>
                <c:pt idx="18">
                  <c:v>0.07270591143530575</c:v>
                </c:pt>
                <c:pt idx="19">
                  <c:v>0.24840009936003973</c:v>
                </c:pt>
                <c:pt idx="20">
                  <c:v>0.36915804240005906</c:v>
                </c:pt>
                <c:pt idx="21">
                  <c:v>0.052000020800008324</c:v>
                </c:pt>
                <c:pt idx="22">
                  <c:v>0.6334288248001014</c:v>
                </c:pt>
                <c:pt idx="23">
                  <c:v>0.00800000320000128</c:v>
                </c:pt>
                <c:pt idx="24">
                  <c:v>0.4944001977600791</c:v>
                </c:pt>
                <c:pt idx="25">
                  <c:v>0</c:v>
                </c:pt>
                <c:pt idx="26">
                  <c:v>0.12327277658183791</c:v>
                </c:pt>
                <c:pt idx="27">
                  <c:v>0</c:v>
                </c:pt>
                <c:pt idx="28">
                  <c:v>0</c:v>
                </c:pt>
                <c:pt idx="29">
                  <c:v>0.6252416294069966</c:v>
                </c:pt>
                <c:pt idx="30">
                  <c:v>0</c:v>
                </c:pt>
              </c:numCache>
            </c:numRef>
          </c:val>
          <c:smooth val="0"/>
        </c:ser>
        <c:ser>
          <c:idx val="11"/>
          <c:order val="11"/>
          <c:tx>
            <c:strRef>
              <c:f>SUMMARY!$M$47:$M$48</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SUMMARY!$A$49:$A$79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SUMMARY!$M$50:$M$79</c:f>
              <c:numCache>
                <c:ptCount val="30"/>
                <c:pt idx="0">
                  <c:v>0.4102374522305741</c:v>
                </c:pt>
                <c:pt idx="1">
                  <c:v>0.397946105124388</c:v>
                </c:pt>
                <c:pt idx="2">
                  <c:v>0</c:v>
                </c:pt>
                <c:pt idx="3">
                  <c:v>0</c:v>
                </c:pt>
                <c:pt idx="4">
                  <c:v>0.1056000422400169</c:v>
                </c:pt>
                <c:pt idx="5">
                  <c:v>0.06266669173334335</c:v>
                </c:pt>
                <c:pt idx="6">
                  <c:v>0.10569234996924767</c:v>
                </c:pt>
                <c:pt idx="7">
                  <c:v>0.18000007200002882</c:v>
                </c:pt>
                <c:pt idx="8">
                  <c:v>0.6138859598400982</c:v>
                </c:pt>
                <c:pt idx="9">
                  <c:v>0.6099663456814535</c:v>
                </c:pt>
                <c:pt idx="10">
                  <c:v>0.4031490974298517</c:v>
                </c:pt>
                <c:pt idx="11">
                  <c:v>0</c:v>
                </c:pt>
                <c:pt idx="12">
                  <c:v>0.5081144889600813</c:v>
                </c:pt>
                <c:pt idx="13">
                  <c:v>0.047500019000007596</c:v>
                </c:pt>
                <c:pt idx="14">
                  <c:v>0.28892319249235393</c:v>
                </c:pt>
                <c:pt idx="15">
                  <c:v>0</c:v>
                </c:pt>
                <c:pt idx="16">
                  <c:v>0.17212506885002754</c:v>
                </c:pt>
                <c:pt idx="17">
                  <c:v>0.642666923733436</c:v>
                </c:pt>
                <c:pt idx="18">
                  <c:v>0.399272886981882</c:v>
                </c:pt>
                <c:pt idx="19">
                  <c:v>0</c:v>
                </c:pt>
                <c:pt idx="20">
                  <c:v>0</c:v>
                </c:pt>
                <c:pt idx="21">
                  <c:v>0.18469572605220347</c:v>
                </c:pt>
                <c:pt idx="22">
                  <c:v>0</c:v>
                </c:pt>
                <c:pt idx="23">
                  <c:v>0.34634496612419335</c:v>
                </c:pt>
                <c:pt idx="24">
                  <c:v>0.07584003033601214</c:v>
                </c:pt>
                <c:pt idx="25">
                  <c:v>0</c:v>
                </c:pt>
                <c:pt idx="26">
                  <c:v>0.6284002513601006</c:v>
                </c:pt>
                <c:pt idx="27">
                  <c:v>0.39425470315642674</c:v>
                </c:pt>
                <c:pt idx="28">
                  <c:v>0.06400002560001024</c:v>
                </c:pt>
                <c:pt idx="29">
                  <c:v>0.03234783902609213</c:v>
                </c:pt>
              </c:numCache>
            </c:numRef>
          </c:val>
          <c:smooth val="0"/>
        </c:ser>
        <c:dropLines/>
        <c:marker val="1"/>
        <c:axId val="35277663"/>
        <c:axId val="49063512"/>
      </c:lineChart>
      <c:catAx>
        <c:axId val="35277663"/>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49063512"/>
        <c:crosses val="autoZero"/>
        <c:auto val="1"/>
        <c:lblOffset val="100"/>
        <c:noMultiLvlLbl val="0"/>
      </c:catAx>
      <c:valAx>
        <c:axId val="49063512"/>
        <c:scaling>
          <c:orientation val="minMax"/>
          <c:max val="2"/>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35277663"/>
        <c:crossesAt val="1"/>
        <c:crossBetween val="between"/>
        <c:dispUnits/>
        <c:majorUnit val="0.1"/>
        <c:minorUnit val="0.02"/>
      </c:valAx>
      <c:spPr>
        <a:solidFill>
          <a:srgbClr val="C0C0C0"/>
        </a:solidFill>
      </c:spPr>
    </c:plotArea>
    <c:legend>
      <c:legendPos val="r"/>
      <c:layout>
        <c:manualLayout>
          <c:xMode val="edge"/>
          <c:yMode val="edge"/>
          <c:x val="0.88325"/>
          <c:y val="0"/>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MAANDELIJKS  VERMOGEN (kW)
SOLES-2, 2,8 m</a:t>
            </a:r>
            <a:r>
              <a:rPr lang="en-US" cap="none" sz="1125" b="1" i="0" u="none" baseline="30000"/>
              <a:t>2</a:t>
            </a:r>
            <a:r>
              <a:rPr lang="en-US" cap="none" sz="1125" b="1" i="0" u="none" baseline="0"/>
              <a:t>, 150+80 liter
2013</a:t>
            </a:r>
          </a:p>
        </c:rich>
      </c:tx>
      <c:layout>
        <c:manualLayout>
          <c:xMode val="factor"/>
          <c:yMode val="factor"/>
          <c:x val="0"/>
          <c:y val="-0.004"/>
        </c:manualLayout>
      </c:layout>
      <c:spPr>
        <a:noFill/>
        <a:ln>
          <a:noFill/>
        </a:ln>
      </c:spPr>
    </c:title>
    <c:plotArea>
      <c:layout>
        <c:manualLayout>
          <c:xMode val="edge"/>
          <c:yMode val="edge"/>
          <c:x val="0.0405"/>
          <c:y val="0.129"/>
          <c:w val="0.94775"/>
          <c:h val="0.852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SUMMARY!$B$81:$M$81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SUMMARY!$B$82:$M$82</c:f>
              <c:numCache>
                <c:ptCount val="12"/>
                <c:pt idx="0">
                  <c:v>0.22793343947425485</c:v>
                </c:pt>
                <c:pt idx="1">
                  <c:v>0.36504014625066306</c:v>
                </c:pt>
                <c:pt idx="2">
                  <c:v>0.4466757052259426</c:v>
                </c:pt>
                <c:pt idx="3">
                  <c:v>0.7764052870700483</c:v>
                </c:pt>
                <c:pt idx="4">
                  <c:v>0.7521381203889628</c:v>
                </c:pt>
                <c:pt idx="5">
                  <c:v>0.8151478281910804</c:v>
                </c:pt>
                <c:pt idx="6">
                  <c:v>0.9377329504683019</c:v>
                </c:pt>
                <c:pt idx="7">
                  <c:v>0.95186836856205</c:v>
                </c:pt>
                <c:pt idx="8">
                  <c:v>0.6925566893461191</c:v>
                </c:pt>
                <c:pt idx="9">
                  <c:v>0.47657794687648525</c:v>
                </c:pt>
                <c:pt idx="10">
                  <c:v>0.21597876073613198</c:v>
                </c:pt>
                <c:pt idx="11">
                  <c:v>0.22245434126406097</c:v>
                </c:pt>
              </c:numCache>
            </c:numRef>
          </c:val>
        </c:ser>
        <c:axId val="38918425"/>
        <c:axId val="14721506"/>
      </c:barChart>
      <c:catAx>
        <c:axId val="38918425"/>
        <c:scaling>
          <c:orientation val="minMax"/>
        </c:scaling>
        <c:axPos val="b"/>
        <c:delete val="0"/>
        <c:numFmt formatCode="General" sourceLinked="1"/>
        <c:majorTickMark val="out"/>
        <c:minorTickMark val="none"/>
        <c:tickLblPos val="nextTo"/>
        <c:crossAx val="14721506"/>
        <c:crosses val="autoZero"/>
        <c:auto val="1"/>
        <c:lblOffset val="100"/>
        <c:noMultiLvlLbl val="0"/>
      </c:catAx>
      <c:valAx>
        <c:axId val="14721506"/>
        <c:scaling>
          <c:orientation val="minMax"/>
          <c:max val="1.1"/>
          <c:min val="0"/>
        </c:scaling>
        <c:axPos val="l"/>
        <c:title>
          <c:tx>
            <c:rich>
              <a:bodyPr vert="horz" rot="0" anchor="ctr"/>
              <a:lstStyle/>
              <a:p>
                <a:pPr algn="ctr">
                  <a:defRPr/>
                </a:pPr>
                <a:r>
                  <a:rPr lang="en-US" cap="none" sz="1000"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3891842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in kWh, per m2, per maand
JAAR 2013 (Kwant-sys versus Wouterlood-sys=6 x 95 Wp)</a:t>
            </a:r>
          </a:p>
        </c:rich>
      </c:tx>
      <c:layout/>
      <c:spPr>
        <a:noFill/>
        <a:ln>
          <a:noFill/>
        </a:ln>
      </c:spPr>
    </c:title>
    <c:plotArea>
      <c:layout>
        <c:manualLayout>
          <c:xMode val="edge"/>
          <c:yMode val="edge"/>
          <c:x val="0.03575"/>
          <c:y val="0.12675"/>
          <c:w val="0.911"/>
          <c:h val="0.85575"/>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SUMMARY!$B$125:$M$125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SUMMARY!$B$126:$M$126</c:f>
              <c:numCache>
                <c:ptCount val="12"/>
                <c:pt idx="0">
                  <c:v>9.174285714285714</c:v>
                </c:pt>
                <c:pt idx="1">
                  <c:v>15.208928571428572</c:v>
                </c:pt>
                <c:pt idx="2">
                  <c:v>25.079642857142865</c:v>
                </c:pt>
                <c:pt idx="3">
                  <c:v>51.86607142857143</c:v>
                </c:pt>
                <c:pt idx="4">
                  <c:v>51.94499999999999</c:v>
                </c:pt>
                <c:pt idx="5">
                  <c:v>57.66500000000002</c:v>
                </c:pt>
                <c:pt idx="6">
                  <c:v>72.40571428571428</c:v>
                </c:pt>
                <c:pt idx="7">
                  <c:v>69.31392857142856</c:v>
                </c:pt>
                <c:pt idx="8">
                  <c:v>41.59392857142856</c:v>
                </c:pt>
                <c:pt idx="9">
                  <c:v>27.56500000000001</c:v>
                </c:pt>
                <c:pt idx="10">
                  <c:v>6.855357142857201</c:v>
                </c:pt>
                <c:pt idx="11">
                  <c:v>9.535714285714302</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SUMMARY!$B$125:$M$125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SUMMARY!$B$127:$M$127</c:f>
              <c:numCache>
                <c:ptCount val="12"/>
                <c:pt idx="0">
                  <c:v>2.5</c:v>
                </c:pt>
                <c:pt idx="1">
                  <c:v>3.72</c:v>
                </c:pt>
                <c:pt idx="2">
                  <c:v>5.87</c:v>
                </c:pt>
                <c:pt idx="3">
                  <c:v>8.37</c:v>
                </c:pt>
                <c:pt idx="4">
                  <c:v>9.93</c:v>
                </c:pt>
                <c:pt idx="5">
                  <c:v>8.55</c:v>
                </c:pt>
                <c:pt idx="6">
                  <c:v>9.88</c:v>
                </c:pt>
                <c:pt idx="7">
                  <c:v>9.0666</c:v>
                </c:pt>
                <c:pt idx="8">
                  <c:v>6.7</c:v>
                </c:pt>
                <c:pt idx="9">
                  <c:v>4.5</c:v>
                </c:pt>
                <c:pt idx="10">
                  <c:v>1.7</c:v>
                </c:pt>
                <c:pt idx="11">
                  <c:v>2.18</c:v>
                </c:pt>
              </c:numCache>
            </c:numRef>
          </c:val>
        </c:ser>
        <c:axId val="65384691"/>
        <c:axId val="51591308"/>
      </c:barChart>
      <c:catAx>
        <c:axId val="65384691"/>
        <c:scaling>
          <c:orientation val="minMax"/>
        </c:scaling>
        <c:axPos val="b"/>
        <c:delete val="0"/>
        <c:numFmt formatCode="General" sourceLinked="1"/>
        <c:majorTickMark val="out"/>
        <c:minorTickMark val="none"/>
        <c:tickLblPos val="nextTo"/>
        <c:txPr>
          <a:bodyPr/>
          <a:lstStyle/>
          <a:p>
            <a:pPr>
              <a:defRPr lang="en-US" cap="none" sz="1000" b="1" i="0" u="none" baseline="0">
                <a:latin typeface="Times New Roman"/>
                <a:ea typeface="Times New Roman"/>
                <a:cs typeface="Times New Roman"/>
              </a:defRPr>
            </a:pPr>
          </a:p>
        </c:txPr>
        <c:crossAx val="51591308"/>
        <c:crosses val="autoZero"/>
        <c:auto val="0"/>
        <c:lblOffset val="100"/>
        <c:noMultiLvlLbl val="0"/>
      </c:catAx>
      <c:valAx>
        <c:axId val="51591308"/>
        <c:scaling>
          <c:orientation val="minMax"/>
          <c:max val="80"/>
        </c:scaling>
        <c:axPos val="l"/>
        <c:title>
          <c:tx>
            <c:rich>
              <a:bodyPr vert="horz" rot="0" anchor="ctr"/>
              <a:lstStyle/>
              <a:p>
                <a:pPr algn="ctr">
                  <a:defRPr/>
                </a:pPr>
                <a:r>
                  <a:rPr lang="en-US" cap="none" sz="1075"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00" b="1" i="0" u="none" baseline="0">
                <a:latin typeface="Times New Roman"/>
                <a:ea typeface="Times New Roman"/>
                <a:cs typeface="Times New Roman"/>
              </a:defRPr>
            </a:pPr>
          </a:p>
        </c:txPr>
        <c:crossAx val="65384691"/>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00" b="0" i="0" u="none" baseline="0">
          <a:latin typeface="Times New Roman"/>
          <a:ea typeface="Times New Roman"/>
          <a:cs typeface="Times New Roman"/>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1.315" right="0.75" top="1" bottom="1" header="0.5" footer="0.5"/>
  <pageSetup horizontalDpi="600" verticalDpi="600" orientation="landscape" paperSize="9" scale="95"/>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0.21875</cdr:y>
    </cdr:from>
    <cdr:to>
      <cdr:x>0.73925</cdr:x>
      <cdr:y>0.31175</cdr:y>
    </cdr:to>
    <cdr:sp>
      <cdr:nvSpPr>
        <cdr:cNvPr id="1" name="TextBox 1"/>
        <cdr:cNvSpPr txBox="1">
          <a:spLocks noChangeArrowheads="1"/>
        </cdr:cNvSpPr>
      </cdr:nvSpPr>
      <cdr:spPr>
        <a:xfrm>
          <a:off x="6772275" y="1247775"/>
          <a:ext cx="104775" cy="5334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0.1665</cdr:y>
    </cdr:from>
    <cdr:to>
      <cdr:x>0.9345</cdr:x>
      <cdr:y>0.405</cdr:y>
    </cdr:to>
    <cdr:sp>
      <cdr:nvSpPr>
        <cdr:cNvPr id="2" name="TextBox 2"/>
        <cdr:cNvSpPr txBox="1">
          <a:spLocks noChangeArrowheads="1"/>
        </cdr:cNvSpPr>
      </cdr:nvSpPr>
      <cdr:spPr>
        <a:xfrm>
          <a:off x="5791200" y="942975"/>
          <a:ext cx="2895600" cy="1362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0.13925</cdr:x>
      <cdr:y>0.13375</cdr:y>
    </cdr:from>
    <cdr:to>
      <cdr:x>0.65725</cdr:x>
      <cdr:y>0.17775</cdr:y>
    </cdr:to>
    <cdr:sp>
      <cdr:nvSpPr>
        <cdr:cNvPr id="1" name="TextBox 1"/>
        <cdr:cNvSpPr txBox="1">
          <a:spLocks noChangeArrowheads="1"/>
        </cdr:cNvSpPr>
      </cdr:nvSpPr>
      <cdr:spPr>
        <a:xfrm>
          <a:off x="1352550" y="714375"/>
          <a:ext cx="5029200" cy="238125"/>
        </a:xfrm>
        <a:prstGeom prst="rect">
          <a:avLst/>
        </a:prstGeom>
        <a:noFill/>
        <a:ln w="9525" cmpd="sng">
          <a:noFill/>
        </a:ln>
      </cdr:spPr>
      <cdr:txBody>
        <a:bodyPr vertOverflow="clip" wrap="square"/>
        <a:p>
          <a:pPr algn="l">
            <a:defRPr/>
          </a:pPr>
          <a:r>
            <a:rPr lang="en-US" cap="none" sz="1025" b="1" i="0" u="none" baseline="0"/>
            <a:t>Het gemiddeld aantal draaiuren is: 3,943 (elke dag, gedurende 365 dagen)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0.138</cdr:y>
    </cdr:from>
    <cdr:to>
      <cdr:x>0.7785</cdr:x>
      <cdr:y>0.362</cdr:y>
    </cdr:to>
    <cdr:sp>
      <cdr:nvSpPr>
        <cdr:cNvPr id="1" name="TextBox 1"/>
        <cdr:cNvSpPr txBox="1">
          <a:spLocks noChangeArrowheads="1"/>
        </cdr:cNvSpPr>
      </cdr:nvSpPr>
      <cdr:spPr>
        <a:xfrm>
          <a:off x="990600" y="733425"/>
          <a:ext cx="6572250" cy="1200150"/>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WattPeakActual=WPA=1,396 kWatt op 2/6/2013). Is 498 W/m2. (= 5,6 x PV)
Het jaargemiddelde DAGvermogen tot heden is: 573 Watt (elke dag, gedurende 365 dagen)
Dit is 204,64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0.15375</cdr:y>
    </cdr:from>
    <cdr:to>
      <cdr:x>0.972</cdr:x>
      <cdr:y>0.422</cdr:y>
    </cdr:to>
    <cdr:sp>
      <cdr:nvSpPr>
        <cdr:cNvPr id="1" name="TextBox 1"/>
        <cdr:cNvSpPr txBox="1">
          <a:spLocks noChangeArrowheads="1"/>
        </cdr:cNvSpPr>
      </cdr:nvSpPr>
      <cdr:spPr>
        <a:xfrm>
          <a:off x="6410325" y="819150"/>
          <a:ext cx="3019425" cy="14382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25" b="0" i="0" u="none" baseline="30000">
              <a:latin typeface="Arial"/>
              <a:ea typeface="Arial"/>
              <a:cs typeface="Arial"/>
            </a:rPr>
            <a:t>2</a:t>
          </a:r>
          <a:r>
            <a:rPr lang="en-US" cap="none" sz="92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0.19775</cdr:y>
    </cdr:from>
    <cdr:to>
      <cdr:x>0.843</cdr:x>
      <cdr:y>0.3005</cdr:y>
    </cdr:to>
    <cdr:sp>
      <cdr:nvSpPr>
        <cdr:cNvPr id="1" name="TextBox 1"/>
        <cdr:cNvSpPr txBox="1">
          <a:spLocks noChangeArrowheads="1"/>
        </cdr:cNvSpPr>
      </cdr:nvSpPr>
      <cdr:spPr>
        <a:xfrm>
          <a:off x="6781800" y="1057275"/>
          <a:ext cx="1409700" cy="552450"/>
        </a:xfrm>
        <a:prstGeom prst="rect">
          <a:avLst/>
        </a:prstGeom>
        <a:solidFill>
          <a:srgbClr val="FFFF00"/>
        </a:solidFill>
        <a:ln w="9525" cmpd="sng">
          <a:noFill/>
        </a:ln>
      </cdr:spPr>
      <cdr:txBody>
        <a:bodyPr vertOverflow="clip" wrap="square"/>
        <a:p>
          <a:pPr algn="l">
            <a:defRPr/>
          </a:pPr>
          <a:r>
            <a:rPr lang="en-US" cap="none" sz="875" b="0" i="0" u="none" baseline="0">
              <a:latin typeface="Times New Roman"/>
              <a:ea typeface="Times New Roman"/>
              <a:cs typeface="Times New Roman"/>
            </a:rPr>
            <a:t>Gemiddelde verhouding (jan t/m dec) 
TH/PV = 5,5</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0.26875</cdr:y>
    </cdr:from>
    <cdr:to>
      <cdr:x>0.8365</cdr:x>
      <cdr:y>0.317</cdr:y>
    </cdr:to>
    <cdr:sp>
      <cdr:nvSpPr>
        <cdr:cNvPr id="1" name="TextBox 1"/>
        <cdr:cNvSpPr txBox="1">
          <a:spLocks noChangeArrowheads="1"/>
        </cdr:cNvSpPr>
      </cdr:nvSpPr>
      <cdr:spPr>
        <a:xfrm>
          <a:off x="7115175" y="1533525"/>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0.2085</cdr:y>
    </cdr:from>
    <cdr:to>
      <cdr:x>0.941</cdr:x>
      <cdr:y>0.3875</cdr:y>
    </cdr:to>
    <cdr:sp>
      <cdr:nvSpPr>
        <cdr:cNvPr id="2" name="TextBox 2"/>
        <cdr:cNvSpPr txBox="1">
          <a:spLocks noChangeArrowheads="1"/>
        </cdr:cNvSpPr>
      </cdr:nvSpPr>
      <cdr:spPr>
        <a:xfrm>
          <a:off x="5695950" y="1190625"/>
          <a:ext cx="3057525" cy="1019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0.3245</cdr:y>
    </cdr:from>
    <cdr:to>
      <cdr:x>0.98925</cdr:x>
      <cdr:y>0.32525</cdr:y>
    </cdr:to>
    <cdr:sp>
      <cdr:nvSpPr>
        <cdr:cNvPr id="1" name="Line 1"/>
        <cdr:cNvSpPr>
          <a:spLocks/>
        </cdr:cNvSpPr>
      </cdr:nvSpPr>
      <cdr:spPr>
        <a:xfrm>
          <a:off x="523875" y="1924050"/>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0.273</cdr:y>
    </cdr:from>
    <cdr:to>
      <cdr:x>0.28925</cdr:x>
      <cdr:y>0.31275</cdr:y>
    </cdr:to>
    <cdr:sp>
      <cdr:nvSpPr>
        <cdr:cNvPr id="2" name="TextBox 2"/>
        <cdr:cNvSpPr txBox="1">
          <a:spLocks noChangeArrowheads="1"/>
        </cdr:cNvSpPr>
      </cdr:nvSpPr>
      <cdr:spPr>
        <a:xfrm>
          <a:off x="581025" y="1619250"/>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0.01425</cdr:x>
      <cdr:y>0.075</cdr:y>
    </cdr:from>
    <cdr:to>
      <cdr:x>0.116</cdr:x>
      <cdr:y>0.12125</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0.523</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1,451 kWh/m</a:t>
          </a:r>
          <a:r>
            <a:rPr lang="en-US" cap="none" sz="1025" b="1" i="0" u="none" baseline="30000">
              <a:latin typeface="Arial"/>
              <a:ea typeface="Arial"/>
              <a:cs typeface="Arial"/>
            </a:rPr>
            <a:t>2</a:t>
          </a:r>
          <a:r>
            <a:rPr lang="en-US" cap="none" sz="1025" b="1" i="0" u="none" baseline="0">
              <a:latin typeface="Arial"/>
              <a:ea typeface="Arial"/>
              <a:cs typeface="Arial"/>
            </a:rPr>
            <a:t>/dag= 5,334 GJ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0.29775</cdr:y>
    </cdr:from>
    <cdr:to>
      <cdr:x>0.988</cdr:x>
      <cdr:y>0.29775</cdr:y>
    </cdr:to>
    <cdr:sp>
      <cdr:nvSpPr>
        <cdr:cNvPr id="1" name="Line 2"/>
        <cdr:cNvSpPr>
          <a:spLocks/>
        </cdr:cNvSpPr>
      </cdr:nvSpPr>
      <cdr:spPr>
        <a:xfrm>
          <a:off x="685800" y="1590675"/>
          <a:ext cx="89058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0.5315</cdr:x>
      <cdr:y>0.24125</cdr:y>
    </cdr:from>
    <cdr:to>
      <cdr:x>0.95875</cdr:x>
      <cdr:y>0.281</cdr:y>
    </cdr:to>
    <cdr:sp>
      <cdr:nvSpPr>
        <cdr:cNvPr id="2" name="TextBox 3"/>
        <cdr:cNvSpPr txBox="1">
          <a:spLocks noChangeArrowheads="1"/>
        </cdr:cNvSpPr>
      </cdr:nvSpPr>
      <cdr:spPr>
        <a:xfrm>
          <a:off x="5162550" y="1285875"/>
          <a:ext cx="4152900" cy="209550"/>
        </a:xfrm>
        <a:prstGeom prst="rect">
          <a:avLst/>
        </a:prstGeom>
        <a:noFill/>
        <a:ln w="9525" cmpd="sng">
          <a:noFill/>
        </a:ln>
      </cdr:spPr>
      <cdr:txBody>
        <a:bodyPr vertOverflow="clip" wrap="square"/>
        <a:p>
          <a:pPr algn="l">
            <a:defRPr/>
          </a:pPr>
          <a:r>
            <a:rPr lang="en-US" cap="none" sz="850" b="1" i="0" u="none" baseline="0"/>
            <a:t> VROEGERE (2003) SUBSIDIABELE (E 700) ENERGIEOPBRENGST</a:t>
          </a:r>
        </a:p>
      </cdr:txBody>
    </cdr:sp>
  </cdr:relSizeAnchor>
  <cdr:relSizeAnchor xmlns:cdr="http://schemas.openxmlformats.org/drawingml/2006/chartDrawing">
    <cdr:from>
      <cdr:x>0.07125</cdr:x>
      <cdr:y>0.47825</cdr:y>
    </cdr:from>
    <cdr:to>
      <cdr:x>0.988</cdr:x>
      <cdr:y>0.47825</cdr:y>
    </cdr:to>
    <cdr:sp>
      <cdr:nvSpPr>
        <cdr:cNvPr id="3" name="Line 6"/>
        <cdr:cNvSpPr>
          <a:spLocks/>
        </cdr:cNvSpPr>
      </cdr:nvSpPr>
      <cdr:spPr>
        <a:xfrm>
          <a:off x="685800" y="2562225"/>
          <a:ext cx="890587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0.10425</cdr:x>
      <cdr:y>0.372</cdr:y>
    </cdr:from>
    <cdr:to>
      <cdr:x>0.326</cdr:x>
      <cdr:y>0.39375</cdr:y>
    </cdr:to>
    <cdr:sp>
      <cdr:nvSpPr>
        <cdr:cNvPr id="4" name="TextBox 7"/>
        <cdr:cNvSpPr txBox="1">
          <a:spLocks noChangeArrowheads="1"/>
        </cdr:cNvSpPr>
      </cdr:nvSpPr>
      <cdr:spPr>
        <a:xfrm>
          <a:off x="1009650" y="1990725"/>
          <a:ext cx="2152650" cy="1143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0.47175</cdr:x>
      <cdr:y>0.49225</cdr:y>
    </cdr:from>
    <cdr:to>
      <cdr:x>0.89</cdr:x>
      <cdr:y>0.53075</cdr:y>
    </cdr:to>
    <cdr:sp>
      <cdr:nvSpPr>
        <cdr:cNvPr id="5" name="TextBox 8"/>
        <cdr:cNvSpPr txBox="1">
          <a:spLocks noChangeArrowheads="1"/>
        </cdr:cNvSpPr>
      </cdr:nvSpPr>
      <cdr:spPr>
        <a:xfrm>
          <a:off x="4581525" y="2638425"/>
          <a:ext cx="4067175" cy="209550"/>
        </a:xfrm>
        <a:prstGeom prst="rect">
          <a:avLst/>
        </a:prstGeom>
        <a:noFill/>
        <a:ln w="9525" cmpd="sng">
          <a:noFill/>
        </a:ln>
      </cdr:spPr>
      <cdr:txBody>
        <a:bodyPr vertOverflow="clip" wrap="square"/>
        <a:p>
          <a:pPr algn="l">
            <a:defRPr/>
          </a:pPr>
          <a:r>
            <a:rPr lang="en-US" cap="none" sz="85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62575"/>
    <xdr:graphicFrame>
      <xdr:nvGraphicFramePr>
        <xdr:cNvPr id="1" name="Shape 1025"/>
        <xdr:cNvGraphicFramePr/>
      </xdr:nvGraphicFramePr>
      <xdr:xfrm>
        <a:off x="0" y="0"/>
        <a:ext cx="9715500" cy="5362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17">
      <selection activeCell="B36" sqref="B36"/>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0.13399999999978718</v>
      </c>
      <c r="C4" s="2">
        <f>Y4-X34</f>
        <v>0</v>
      </c>
      <c r="D4" s="2">
        <f>X4-W33</f>
        <v>7.157000000000153</v>
      </c>
      <c r="E4" s="2">
        <f>W4-V34</f>
        <v>1.3319999999999936</v>
      </c>
      <c r="F4" s="2">
        <f>V4-U34</f>
        <v>11.655999999999949</v>
      </c>
      <c r="G4" s="2">
        <f>U4-T33</f>
        <v>5.057000000000016</v>
      </c>
      <c r="H4" s="2">
        <f>T4-S34</f>
        <v>0.5150000000000432</v>
      </c>
      <c r="I4" s="2">
        <f>S4-R33</f>
        <v>9.808999999999969</v>
      </c>
      <c r="J4" s="2">
        <f>R4-Q34</f>
        <v>7.108000000000004</v>
      </c>
      <c r="K4" s="2">
        <f>Q4-P31</f>
        <v>0</v>
      </c>
      <c r="L4" s="2">
        <f>P4-O34</f>
        <v>0</v>
      </c>
      <c r="M4" s="2">
        <f>O4-0</f>
        <v>0.05</v>
      </c>
      <c r="N4" s="18">
        <v>1</v>
      </c>
      <c r="O4" s="2">
        <v>0.05</v>
      </c>
      <c r="P4" s="2">
        <v>25.688</v>
      </c>
      <c r="Q4" s="2">
        <v>68.273</v>
      </c>
      <c r="R4" s="2">
        <v>145.604</v>
      </c>
      <c r="S4" s="2">
        <v>293.53</v>
      </c>
      <c r="T4" s="2">
        <v>429.682</v>
      </c>
      <c r="U4" s="2">
        <v>595.686</v>
      </c>
      <c r="V4" s="2">
        <v>805.021</v>
      </c>
      <c r="W4" s="2">
        <v>988.776</v>
      </c>
      <c r="X4" s="2">
        <v>1111.064</v>
      </c>
      <c r="Y4" s="2">
        <v>1176.916</v>
      </c>
      <c r="Z4" s="2">
        <v>1196.245</v>
      </c>
      <c r="AA4" s="39">
        <v>1</v>
      </c>
    </row>
    <row r="5" spans="1:27" ht="12.75">
      <c r="A5" s="18">
        <v>2</v>
      </c>
      <c r="B5" s="2">
        <f aca="true" t="shared" si="0" ref="B5:B34">Z5-Z4</f>
        <v>2.0170000000000528</v>
      </c>
      <c r="C5" s="2">
        <f aca="true" t="shared" si="1" ref="C5:C33">Y5-Y4</f>
        <v>0</v>
      </c>
      <c r="D5" s="2">
        <f>X5-X4</f>
        <v>1.8769999999999527</v>
      </c>
      <c r="E5" s="2">
        <f aca="true" t="shared" si="2" ref="E5:E33">W5-W4</f>
        <v>2.0830000000000837</v>
      </c>
      <c r="F5" s="2">
        <f aca="true" t="shared" si="3" ref="F5:F34">V5-V4</f>
        <v>8.637000000000057</v>
      </c>
      <c r="G5" s="2">
        <f>U5-U4</f>
        <v>5.2169999999999845</v>
      </c>
      <c r="H5" s="2">
        <f aca="true" t="shared" si="4" ref="H5:H33">T5-T4</f>
        <v>11.51400000000001</v>
      </c>
      <c r="I5" s="2">
        <f aca="true" t="shared" si="5" ref="I5:I34">S5-S4</f>
        <v>0.11600000000004229</v>
      </c>
      <c r="J5" s="2">
        <f>R5-R4</f>
        <v>7.942999999999984</v>
      </c>
      <c r="K5" s="2">
        <f>Q5-Q4</f>
        <v>0.2560000000000002</v>
      </c>
      <c r="L5" s="2">
        <f>P5-P4</f>
        <v>2.91</v>
      </c>
      <c r="M5" s="2">
        <f aca="true" t="shared" si="6" ref="M5:M34">O5-O4</f>
        <v>0.728</v>
      </c>
      <c r="N5" s="18">
        <v>2</v>
      </c>
      <c r="O5" s="2">
        <v>0.778</v>
      </c>
      <c r="P5" s="2">
        <v>28.598</v>
      </c>
      <c r="Q5" s="2">
        <v>68.529</v>
      </c>
      <c r="R5" s="2">
        <v>153.547</v>
      </c>
      <c r="S5" s="2">
        <v>293.646</v>
      </c>
      <c r="T5" s="2">
        <v>441.196</v>
      </c>
      <c r="U5" s="2">
        <v>600.903</v>
      </c>
      <c r="V5" s="2">
        <v>813.658</v>
      </c>
      <c r="W5" s="2">
        <v>990.859</v>
      </c>
      <c r="X5" s="2">
        <v>1112.941</v>
      </c>
      <c r="Y5" s="2">
        <v>1176.916</v>
      </c>
      <c r="Z5" s="2">
        <v>1198.262</v>
      </c>
      <c r="AA5" s="39">
        <v>2</v>
      </c>
    </row>
    <row r="6" spans="1:27" ht="12.75">
      <c r="A6" s="18">
        <v>3</v>
      </c>
      <c r="B6" s="2">
        <f>Z6-Z5</f>
        <v>1.2270000000000891</v>
      </c>
      <c r="C6" s="2">
        <f t="shared" si="1"/>
        <v>0.11599999999998545</v>
      </c>
      <c r="D6" s="2">
        <f>X6-X5</f>
        <v>6.002999999999929</v>
      </c>
      <c r="E6" s="2">
        <f t="shared" si="2"/>
        <v>9.719999999999914</v>
      </c>
      <c r="F6" s="2">
        <f t="shared" si="3"/>
        <v>8.778999999999996</v>
      </c>
      <c r="G6" s="2">
        <f>U6-U5</f>
        <v>0.09600000000000364</v>
      </c>
      <c r="H6" s="2">
        <f t="shared" si="4"/>
        <v>1.627999999999986</v>
      </c>
      <c r="I6" s="2">
        <f t="shared" si="5"/>
        <v>9.33499999999998</v>
      </c>
      <c r="J6" s="2">
        <f aca="true" t="shared" si="7" ref="J6:J33">R6-R5</f>
        <v>3.146000000000015</v>
      </c>
      <c r="K6" s="2">
        <f aca="true" t="shared" si="8" ref="K6:K11">Q6-Q5</f>
        <v>0.27200000000000557</v>
      </c>
      <c r="L6" s="2">
        <f aca="true" t="shared" si="9" ref="L6:L23">P6-P5</f>
        <v>0</v>
      </c>
      <c r="M6" s="2">
        <f t="shared" si="6"/>
        <v>0.19999999999999996</v>
      </c>
      <c r="N6" s="18">
        <v>3</v>
      </c>
      <c r="O6" s="2">
        <v>0.978</v>
      </c>
      <c r="P6" s="2">
        <v>28.598</v>
      </c>
      <c r="Q6" s="2">
        <v>68.801</v>
      </c>
      <c r="R6" s="2">
        <v>156.693</v>
      </c>
      <c r="S6" s="2">
        <v>302.981</v>
      </c>
      <c r="T6" s="2">
        <v>442.824</v>
      </c>
      <c r="U6" s="2">
        <v>600.999</v>
      </c>
      <c r="V6" s="2">
        <v>822.437</v>
      </c>
      <c r="W6" s="2">
        <v>1000.579</v>
      </c>
      <c r="X6" s="2">
        <v>1118.944</v>
      </c>
      <c r="Y6" s="2">
        <v>1177.032</v>
      </c>
      <c r="Z6" s="2">
        <v>1199.489</v>
      </c>
      <c r="AA6" s="39">
        <v>3</v>
      </c>
    </row>
    <row r="7" spans="1:27" ht="12.75">
      <c r="A7" s="18">
        <v>4</v>
      </c>
      <c r="B7" s="2">
        <f t="shared" si="0"/>
        <v>0</v>
      </c>
      <c r="C7" s="2">
        <f t="shared" si="1"/>
        <v>0.525000000000091</v>
      </c>
      <c r="D7" s="2">
        <f>X7-X6</f>
        <v>4.164999999999964</v>
      </c>
      <c r="E7" s="2">
        <f t="shared" si="2"/>
        <v>7.776000000000067</v>
      </c>
      <c r="F7" s="2">
        <f t="shared" si="3"/>
        <v>9.82899999999995</v>
      </c>
      <c r="G7" s="2">
        <f aca="true" t="shared" si="10" ref="G7:G34">U7-U6</f>
        <v>4.866999999999962</v>
      </c>
      <c r="H7" s="2">
        <f t="shared" si="4"/>
        <v>11.565999999999974</v>
      </c>
      <c r="I7" s="2">
        <f t="shared" si="5"/>
        <v>9.968000000000018</v>
      </c>
      <c r="J7" s="2">
        <f t="shared" si="7"/>
        <v>0.1599999999999966</v>
      </c>
      <c r="K7" s="2">
        <f t="shared" si="8"/>
        <v>7.474999999999994</v>
      </c>
      <c r="L7" s="2">
        <f t="shared" si="9"/>
        <v>4.402000000000001</v>
      </c>
      <c r="M7" s="2">
        <f t="shared" si="6"/>
        <v>0.0030000000000000027</v>
      </c>
      <c r="N7" s="18">
        <v>4</v>
      </c>
      <c r="O7" s="2">
        <v>0.981</v>
      </c>
      <c r="P7" s="2">
        <v>33</v>
      </c>
      <c r="Q7" s="2">
        <v>76.276</v>
      </c>
      <c r="R7" s="2">
        <v>156.853</v>
      </c>
      <c r="S7" s="2">
        <v>312.949</v>
      </c>
      <c r="T7" s="2">
        <v>454.39</v>
      </c>
      <c r="U7" s="2">
        <v>605.866</v>
      </c>
      <c r="V7" s="2">
        <v>832.266</v>
      </c>
      <c r="W7" s="2">
        <v>1008.355</v>
      </c>
      <c r="X7" s="2">
        <v>1123.109</v>
      </c>
      <c r="Y7" s="2">
        <v>1177.557</v>
      </c>
      <c r="Z7" s="2">
        <v>1199.489</v>
      </c>
      <c r="AA7" s="39">
        <v>4</v>
      </c>
    </row>
    <row r="8" spans="1:27" ht="12.75">
      <c r="A8" s="18">
        <v>5</v>
      </c>
      <c r="B8" s="2">
        <f t="shared" si="0"/>
        <v>0</v>
      </c>
      <c r="C8" s="2">
        <f t="shared" si="1"/>
        <v>0</v>
      </c>
      <c r="D8" s="2">
        <f>X9-X7</f>
        <v>8.432999999999993</v>
      </c>
      <c r="E8" s="2">
        <f t="shared" si="2"/>
        <v>10.136999999999944</v>
      </c>
      <c r="F8" s="2">
        <f t="shared" si="3"/>
        <v>7.028999999999996</v>
      </c>
      <c r="G8" s="2">
        <f t="shared" si="10"/>
        <v>11.687000000000012</v>
      </c>
      <c r="H8" s="2">
        <f t="shared" si="4"/>
        <v>10.999000000000024</v>
      </c>
      <c r="I8" s="2">
        <f t="shared" si="5"/>
        <v>9.137999999999977</v>
      </c>
      <c r="J8" s="2">
        <f t="shared" si="7"/>
        <v>2.258999999999986</v>
      </c>
      <c r="K8" s="2">
        <f t="shared" si="8"/>
        <v>6.75</v>
      </c>
      <c r="L8" s="2">
        <f t="shared" si="9"/>
        <v>0.5989999999999966</v>
      </c>
      <c r="M8" s="2">
        <f t="shared" si="6"/>
        <v>0</v>
      </c>
      <c r="N8" s="18">
        <v>5</v>
      </c>
      <c r="O8" s="2">
        <v>0.981</v>
      </c>
      <c r="P8" s="2">
        <v>33.599</v>
      </c>
      <c r="Q8" s="2">
        <v>83.026</v>
      </c>
      <c r="R8" s="2">
        <v>159.112</v>
      </c>
      <c r="S8" s="2">
        <v>322.087</v>
      </c>
      <c r="T8" s="2">
        <v>465.389</v>
      </c>
      <c r="U8" s="2">
        <v>617.553</v>
      </c>
      <c r="V8" s="2">
        <v>839.295</v>
      </c>
      <c r="W8" s="2">
        <v>1018.492</v>
      </c>
      <c r="X8" s="2">
        <v>1127.333</v>
      </c>
      <c r="Y8" s="2">
        <v>1177.557</v>
      </c>
      <c r="Z8" s="2">
        <v>1199.489</v>
      </c>
      <c r="AA8" s="39">
        <v>5</v>
      </c>
    </row>
    <row r="9" spans="1:27" ht="12.75">
      <c r="A9" s="18">
        <v>6</v>
      </c>
      <c r="B9" s="2">
        <f t="shared" si="0"/>
        <v>0.04399999999986903</v>
      </c>
      <c r="C9" s="2">
        <f t="shared" si="1"/>
        <v>0.10300000000006548</v>
      </c>
      <c r="D9" s="2">
        <f aca="true" t="shared" si="11" ref="D9:D24">X10-X9</f>
        <v>4.819000000000187</v>
      </c>
      <c r="E9" s="2">
        <f t="shared" si="2"/>
        <v>4.75100000000009</v>
      </c>
      <c r="F9" s="2">
        <f t="shared" si="3"/>
        <v>7.63900000000001</v>
      </c>
      <c r="G9" s="2">
        <f t="shared" si="10"/>
        <v>10.19399999999996</v>
      </c>
      <c r="H9" s="2">
        <f t="shared" si="4"/>
        <v>10.289999999999964</v>
      </c>
      <c r="I9" s="2">
        <f t="shared" si="5"/>
        <v>9.41700000000003</v>
      </c>
      <c r="J9" s="2">
        <f t="shared" si="7"/>
        <v>6.082999999999998</v>
      </c>
      <c r="K9" s="2">
        <f t="shared" si="8"/>
        <v>0.784000000000006</v>
      </c>
      <c r="L9" s="2">
        <f t="shared" si="9"/>
        <v>1.7020000000000053</v>
      </c>
      <c r="M9" s="2">
        <f t="shared" si="6"/>
        <v>2.569</v>
      </c>
      <c r="N9" s="18">
        <v>6</v>
      </c>
      <c r="O9" s="2">
        <v>3.55</v>
      </c>
      <c r="P9" s="2">
        <v>35.301</v>
      </c>
      <c r="Q9" s="2">
        <v>83.81</v>
      </c>
      <c r="R9" s="2">
        <v>165.195</v>
      </c>
      <c r="S9" s="2">
        <v>331.504</v>
      </c>
      <c r="T9" s="2">
        <v>475.679</v>
      </c>
      <c r="U9" s="2">
        <v>627.747</v>
      </c>
      <c r="V9" s="2">
        <v>846.934</v>
      </c>
      <c r="W9" s="2">
        <v>1023.243</v>
      </c>
      <c r="X9" s="2">
        <v>1131.542</v>
      </c>
      <c r="Y9" s="2">
        <v>1177.66</v>
      </c>
      <c r="Z9" s="2">
        <v>1199.533</v>
      </c>
      <c r="AA9" s="39">
        <v>6</v>
      </c>
    </row>
    <row r="10" spans="1:27" ht="12.75">
      <c r="A10" s="18">
        <v>7</v>
      </c>
      <c r="B10" s="2">
        <f>Z10-Z9</f>
        <v>0.047000000000025466</v>
      </c>
      <c r="C10" s="2">
        <f t="shared" si="1"/>
        <v>0.29599999999982174</v>
      </c>
      <c r="D10" s="2">
        <f t="shared" si="11"/>
        <v>0.7549999999998818</v>
      </c>
      <c r="E10" s="2">
        <f t="shared" si="2"/>
        <v>2.7749999999999773</v>
      </c>
      <c r="F10" s="2">
        <f t="shared" si="3"/>
        <v>0</v>
      </c>
      <c r="G10" s="2">
        <f t="shared" si="10"/>
        <v>10.618000000000052</v>
      </c>
      <c r="H10" s="2">
        <f t="shared" si="4"/>
        <v>10.587000000000046</v>
      </c>
      <c r="I10" s="2">
        <f t="shared" si="5"/>
        <v>5.942000000000007</v>
      </c>
      <c r="J10" s="2">
        <f t="shared" si="7"/>
        <v>6.829000000000008</v>
      </c>
      <c r="K10" s="2">
        <f t="shared" si="8"/>
        <v>0.6559999999999917</v>
      </c>
      <c r="L10" s="2">
        <f t="shared" si="9"/>
        <v>1.6329999999999956</v>
      </c>
      <c r="M10" s="2">
        <f t="shared" si="6"/>
        <v>0</v>
      </c>
      <c r="N10" s="18">
        <v>7</v>
      </c>
      <c r="O10" s="2">
        <v>3.55</v>
      </c>
      <c r="P10" s="2">
        <v>36.934</v>
      </c>
      <c r="Q10" s="2">
        <v>84.466</v>
      </c>
      <c r="R10" s="2">
        <v>172.024</v>
      </c>
      <c r="S10" s="2">
        <v>337.446</v>
      </c>
      <c r="T10" s="2">
        <v>486.266</v>
      </c>
      <c r="U10" s="2">
        <v>638.365</v>
      </c>
      <c r="V10" s="2">
        <v>846.934</v>
      </c>
      <c r="W10" s="2">
        <v>1026.018</v>
      </c>
      <c r="X10" s="2">
        <v>1136.361</v>
      </c>
      <c r="Y10" s="2">
        <v>1177.956</v>
      </c>
      <c r="Z10" s="2">
        <v>1199.58</v>
      </c>
      <c r="AA10" s="39">
        <v>7</v>
      </c>
    </row>
    <row r="11" spans="1:27" ht="12.75">
      <c r="A11" s="18">
        <v>8</v>
      </c>
      <c r="B11" s="2">
        <f t="shared" si="0"/>
        <v>0.22900000000004184</v>
      </c>
      <c r="C11" s="2">
        <f t="shared" si="1"/>
        <v>0.9290000000000873</v>
      </c>
      <c r="D11" s="2">
        <f t="shared" si="11"/>
        <v>1.1310000000000855</v>
      </c>
      <c r="E11" s="2">
        <f t="shared" si="2"/>
        <v>2.380999999999858</v>
      </c>
      <c r="F11" s="2">
        <f t="shared" si="3"/>
        <v>11.125999999999976</v>
      </c>
      <c r="G11" s="2">
        <f t="shared" si="10"/>
        <v>9.17999999999995</v>
      </c>
      <c r="H11" s="2">
        <f t="shared" si="4"/>
        <v>8.712999999999965</v>
      </c>
      <c r="I11" s="2">
        <f t="shared" si="5"/>
        <v>1.9099999999999682</v>
      </c>
      <c r="J11" s="2">
        <f t="shared" si="7"/>
        <v>3.718999999999994</v>
      </c>
      <c r="K11" s="2">
        <f t="shared" si="8"/>
        <v>2.2409999999999997</v>
      </c>
      <c r="L11" s="2">
        <f t="shared" si="9"/>
        <v>3.2630000000000052</v>
      </c>
      <c r="M11" s="2">
        <f t="shared" si="6"/>
        <v>0</v>
      </c>
      <c r="N11" s="18">
        <v>8</v>
      </c>
      <c r="O11" s="2">
        <v>3.55</v>
      </c>
      <c r="P11" s="2">
        <v>40.197</v>
      </c>
      <c r="Q11" s="2">
        <v>86.707</v>
      </c>
      <c r="R11" s="2">
        <v>175.743</v>
      </c>
      <c r="S11" s="2">
        <v>339.356</v>
      </c>
      <c r="T11" s="2">
        <v>494.979</v>
      </c>
      <c r="U11" s="2">
        <v>647.545</v>
      </c>
      <c r="V11" s="2">
        <v>858.06</v>
      </c>
      <c r="W11" s="2">
        <v>1028.399</v>
      </c>
      <c r="X11" s="2">
        <v>1137.116</v>
      </c>
      <c r="Y11" s="2">
        <v>1178.885</v>
      </c>
      <c r="Z11" s="2">
        <v>1199.809</v>
      </c>
      <c r="AA11" s="39">
        <v>8</v>
      </c>
    </row>
    <row r="12" spans="1:27" ht="12.75">
      <c r="A12" s="18">
        <v>9</v>
      </c>
      <c r="B12" s="2">
        <f t="shared" si="0"/>
        <v>0.75</v>
      </c>
      <c r="C12" s="2">
        <f t="shared" si="1"/>
        <v>2.020999999999958</v>
      </c>
      <c r="D12" s="2">
        <f t="shared" si="11"/>
        <v>1.7509999999999764</v>
      </c>
      <c r="E12" s="2">
        <f t="shared" si="2"/>
        <v>1.3960000000001855</v>
      </c>
      <c r="F12" s="2">
        <f t="shared" si="3"/>
        <v>3.548000000000002</v>
      </c>
      <c r="G12" s="2">
        <f t="shared" si="10"/>
        <v>9.115000000000009</v>
      </c>
      <c r="H12" s="2">
        <f t="shared" si="4"/>
        <v>3.651999999999987</v>
      </c>
      <c r="I12" s="2">
        <f t="shared" si="5"/>
        <v>7.4809999999999945</v>
      </c>
      <c r="J12" s="2">
        <f t="shared" si="7"/>
        <v>0.7770000000000152</v>
      </c>
      <c r="K12" s="2">
        <f aca="true" t="shared" si="12" ref="K12:K34">Q12-Q11</f>
        <v>0</v>
      </c>
      <c r="L12" s="2">
        <f t="shared" si="9"/>
        <v>0.5700000000000003</v>
      </c>
      <c r="M12" s="2">
        <f t="shared" si="6"/>
        <v>0</v>
      </c>
      <c r="N12" s="18">
        <v>9</v>
      </c>
      <c r="O12" s="2">
        <v>3.55</v>
      </c>
      <c r="P12" s="2">
        <v>40.767</v>
      </c>
      <c r="Q12" s="2">
        <v>86.707</v>
      </c>
      <c r="R12" s="2">
        <v>176.52</v>
      </c>
      <c r="S12" s="2">
        <v>346.837</v>
      </c>
      <c r="T12" s="2">
        <v>498.631</v>
      </c>
      <c r="U12" s="2">
        <v>656.66</v>
      </c>
      <c r="V12" s="2">
        <v>861.608</v>
      </c>
      <c r="W12" s="2">
        <v>1029.795</v>
      </c>
      <c r="X12" s="2">
        <v>1138.247</v>
      </c>
      <c r="Y12" s="2">
        <v>1180.906</v>
      </c>
      <c r="Z12" s="2">
        <v>1200.559</v>
      </c>
      <c r="AA12" s="39">
        <v>9</v>
      </c>
    </row>
    <row r="13" spans="1:27" ht="12.75">
      <c r="A13" s="18">
        <v>10</v>
      </c>
      <c r="B13" s="2">
        <f t="shared" si="0"/>
        <v>3.581000000000131</v>
      </c>
      <c r="C13" s="2">
        <f t="shared" si="1"/>
        <v>1.6639999999999873</v>
      </c>
      <c r="D13" s="2">
        <f t="shared" si="11"/>
        <v>0</v>
      </c>
      <c r="E13" s="2">
        <f t="shared" si="2"/>
        <v>2.288000000000011</v>
      </c>
      <c r="F13" s="2">
        <f t="shared" si="3"/>
        <v>4.957000000000107</v>
      </c>
      <c r="G13" s="2">
        <f t="shared" si="10"/>
        <v>3.663000000000011</v>
      </c>
      <c r="H13" s="2">
        <f t="shared" si="4"/>
        <v>1.563000000000045</v>
      </c>
      <c r="I13" s="2">
        <f t="shared" si="5"/>
        <v>3.8040000000000305</v>
      </c>
      <c r="J13" s="2">
        <f t="shared" si="7"/>
        <v>0.01999999999998181</v>
      </c>
      <c r="K13" s="2">
        <f t="shared" si="12"/>
        <v>0</v>
      </c>
      <c r="L13" s="2">
        <f t="shared" si="9"/>
        <v>1.1669999999999945</v>
      </c>
      <c r="M13" s="2">
        <f t="shared" si="6"/>
        <v>1.2730000000000006</v>
      </c>
      <c r="N13" s="18">
        <v>10</v>
      </c>
      <c r="O13" s="2">
        <v>4.823</v>
      </c>
      <c r="P13" s="2">
        <v>41.934</v>
      </c>
      <c r="Q13" s="2">
        <v>86.707</v>
      </c>
      <c r="R13" s="2">
        <v>176.54</v>
      </c>
      <c r="S13" s="2">
        <v>350.641</v>
      </c>
      <c r="T13" s="2">
        <v>500.194</v>
      </c>
      <c r="U13" s="2">
        <v>660.323</v>
      </c>
      <c r="V13" s="2">
        <v>866.565</v>
      </c>
      <c r="W13" s="2">
        <v>1032.083</v>
      </c>
      <c r="X13" s="2">
        <v>1139.998</v>
      </c>
      <c r="Y13" s="2">
        <v>1182.57</v>
      </c>
      <c r="Z13" s="2">
        <v>1204.14</v>
      </c>
      <c r="AA13" s="39">
        <v>10</v>
      </c>
    </row>
    <row r="14" spans="1:27" ht="12.75">
      <c r="A14" s="18">
        <v>11</v>
      </c>
      <c r="B14" s="2">
        <f t="shared" si="0"/>
        <v>2.9989999999997963</v>
      </c>
      <c r="C14" s="2">
        <f t="shared" si="1"/>
        <v>0.4370000000001255</v>
      </c>
      <c r="D14" s="2">
        <f t="shared" si="11"/>
        <v>3.0289999999999964</v>
      </c>
      <c r="E14" s="2">
        <f t="shared" si="2"/>
        <v>6.768000000000029</v>
      </c>
      <c r="F14" s="2">
        <f t="shared" si="3"/>
        <v>6.697999999999979</v>
      </c>
      <c r="G14" s="2">
        <f t="shared" si="10"/>
        <v>2.07000000000005</v>
      </c>
      <c r="H14" s="2">
        <f t="shared" si="4"/>
        <v>5.007000000000005</v>
      </c>
      <c r="I14" s="2">
        <f t="shared" si="5"/>
        <v>2.6299999999999955</v>
      </c>
      <c r="J14" s="2">
        <f t="shared" si="7"/>
        <v>0</v>
      </c>
      <c r="K14" s="2">
        <f t="shared" si="12"/>
        <v>0.28700000000000614</v>
      </c>
      <c r="L14" s="2">
        <f t="shared" si="9"/>
        <v>0</v>
      </c>
      <c r="M14" s="2">
        <f t="shared" si="6"/>
        <v>0.26899999999999924</v>
      </c>
      <c r="N14" s="18">
        <v>11</v>
      </c>
      <c r="O14" s="2">
        <v>5.092</v>
      </c>
      <c r="P14" s="2">
        <v>41.934</v>
      </c>
      <c r="Q14" s="2">
        <v>86.994</v>
      </c>
      <c r="R14" s="2">
        <v>176.54</v>
      </c>
      <c r="S14" s="2">
        <v>353.271</v>
      </c>
      <c r="T14" s="2">
        <v>505.201</v>
      </c>
      <c r="U14" s="2">
        <v>662.393</v>
      </c>
      <c r="V14" s="2">
        <v>873.263</v>
      </c>
      <c r="W14" s="2">
        <v>1038.851</v>
      </c>
      <c r="X14" s="2">
        <v>1139.998</v>
      </c>
      <c r="Y14" s="2">
        <v>1183.007</v>
      </c>
      <c r="Z14" s="2">
        <v>1207.139</v>
      </c>
      <c r="AA14" s="39">
        <v>11</v>
      </c>
    </row>
    <row r="15" spans="1:27" ht="12.75">
      <c r="A15" s="18">
        <v>12</v>
      </c>
      <c r="B15" s="2">
        <f t="shared" si="0"/>
        <v>1.5790000000001783</v>
      </c>
      <c r="C15" s="2">
        <f t="shared" si="1"/>
        <v>0</v>
      </c>
      <c r="D15" s="2">
        <f t="shared" si="11"/>
        <v>0</v>
      </c>
      <c r="E15" s="2">
        <f t="shared" si="2"/>
        <v>0.9329999999999927</v>
      </c>
      <c r="F15" s="2">
        <f t="shared" si="3"/>
        <v>6.283999999999992</v>
      </c>
      <c r="G15" s="2">
        <f t="shared" si="10"/>
        <v>1.7869999999999209</v>
      </c>
      <c r="H15" s="2">
        <f t="shared" si="4"/>
        <v>2.1329999999999814</v>
      </c>
      <c r="I15" s="2">
        <f t="shared" si="5"/>
        <v>2.290999999999997</v>
      </c>
      <c r="J15" s="2">
        <f t="shared" si="7"/>
        <v>1.0390000000000157</v>
      </c>
      <c r="K15" s="2">
        <f t="shared" si="12"/>
        <v>4.489000000000004</v>
      </c>
      <c r="L15" s="2">
        <f t="shared" si="9"/>
        <v>1.203000000000003</v>
      </c>
      <c r="M15" s="2">
        <f t="shared" si="6"/>
        <v>1.423</v>
      </c>
      <c r="N15" s="18">
        <v>12</v>
      </c>
      <c r="O15" s="2">
        <v>6.515</v>
      </c>
      <c r="P15" s="2">
        <v>43.137</v>
      </c>
      <c r="Q15" s="2">
        <v>91.483</v>
      </c>
      <c r="R15" s="2">
        <v>177.579</v>
      </c>
      <c r="S15" s="2">
        <v>355.562</v>
      </c>
      <c r="T15" s="2">
        <v>507.334</v>
      </c>
      <c r="U15" s="2">
        <v>664.18</v>
      </c>
      <c r="V15" s="2">
        <v>879.547</v>
      </c>
      <c r="W15" s="2">
        <v>1039.784</v>
      </c>
      <c r="X15" s="2">
        <v>1143.027</v>
      </c>
      <c r="Y15" s="2">
        <v>1183.007</v>
      </c>
      <c r="Z15" s="2">
        <v>1208.718</v>
      </c>
      <c r="AA15" s="39">
        <v>12</v>
      </c>
    </row>
    <row r="16" spans="1:27" ht="12.75">
      <c r="A16" s="18">
        <v>13</v>
      </c>
      <c r="B16" s="2">
        <f t="shared" si="0"/>
        <v>0</v>
      </c>
      <c r="C16" s="2">
        <f t="shared" si="1"/>
        <v>3.280999999999949</v>
      </c>
      <c r="D16" s="2">
        <f t="shared" si="11"/>
        <v>0</v>
      </c>
      <c r="E16" s="2">
        <f t="shared" si="2"/>
        <v>0.3079999999999927</v>
      </c>
      <c r="F16" s="2">
        <f t="shared" si="3"/>
        <v>5.135999999999967</v>
      </c>
      <c r="G16" s="2">
        <f t="shared" si="10"/>
        <v>8.047000000000025</v>
      </c>
      <c r="H16" s="2">
        <f t="shared" si="4"/>
        <v>2.0400000000000205</v>
      </c>
      <c r="I16" s="2">
        <f t="shared" si="5"/>
        <v>2.572999999999979</v>
      </c>
      <c r="J16" s="2">
        <f t="shared" si="7"/>
        <v>6.781999999999982</v>
      </c>
      <c r="K16" s="2">
        <f t="shared" si="12"/>
        <v>4.841999999999999</v>
      </c>
      <c r="L16" s="2">
        <f t="shared" si="9"/>
        <v>3.860999999999997</v>
      </c>
      <c r="M16" s="2">
        <f t="shared" si="6"/>
        <v>3.234000000000001</v>
      </c>
      <c r="N16" s="18">
        <v>13</v>
      </c>
      <c r="O16" s="2">
        <v>9.749</v>
      </c>
      <c r="P16" s="2">
        <v>46.998</v>
      </c>
      <c r="Q16" s="2">
        <v>96.325</v>
      </c>
      <c r="R16" s="2">
        <v>184.361</v>
      </c>
      <c r="S16" s="2">
        <v>358.135</v>
      </c>
      <c r="T16" s="2">
        <v>509.374</v>
      </c>
      <c r="U16" s="2">
        <v>672.227</v>
      </c>
      <c r="V16" s="2">
        <v>884.683</v>
      </c>
      <c r="W16" s="2">
        <v>1040.092</v>
      </c>
      <c r="X16" s="2">
        <v>1143.027</v>
      </c>
      <c r="Y16" s="2">
        <v>1186.288</v>
      </c>
      <c r="Z16" s="2">
        <v>1208.718</v>
      </c>
      <c r="AA16" s="39">
        <v>13</v>
      </c>
    </row>
    <row r="17" spans="1:27" ht="12.75">
      <c r="A17" s="18">
        <v>14</v>
      </c>
      <c r="B17" s="2">
        <f t="shared" si="0"/>
        <v>1.481999999999971</v>
      </c>
      <c r="C17" s="2">
        <f t="shared" si="1"/>
        <v>0.0019999999999527063</v>
      </c>
      <c r="D17" s="2">
        <f t="shared" si="11"/>
        <v>0.16399999999998727</v>
      </c>
      <c r="E17" s="2">
        <f t="shared" si="2"/>
        <v>1.3899999999998727</v>
      </c>
      <c r="F17" s="2">
        <f t="shared" si="3"/>
        <v>9.764999999999986</v>
      </c>
      <c r="G17" s="2">
        <f t="shared" si="10"/>
        <v>5.230000000000018</v>
      </c>
      <c r="H17" s="21">
        <f t="shared" si="4"/>
        <v>6.0049999999999955</v>
      </c>
      <c r="I17" s="2">
        <f t="shared" si="5"/>
        <v>2.281000000000006</v>
      </c>
      <c r="J17" s="2">
        <f t="shared" si="7"/>
        <v>4.956000000000017</v>
      </c>
      <c r="K17" s="2">
        <f t="shared" si="12"/>
        <v>2.649000000000001</v>
      </c>
      <c r="L17" s="2">
        <f t="shared" si="9"/>
        <v>0</v>
      </c>
      <c r="M17" s="2">
        <f t="shared" si="6"/>
        <v>0.013999999999999346</v>
      </c>
      <c r="N17" s="18">
        <v>14</v>
      </c>
      <c r="O17" s="2">
        <v>9.763</v>
      </c>
      <c r="P17" s="2">
        <v>46.998</v>
      </c>
      <c r="Q17" s="2">
        <v>98.974</v>
      </c>
      <c r="R17" s="2">
        <v>189.317</v>
      </c>
      <c r="S17" s="2">
        <v>360.416</v>
      </c>
      <c r="T17" s="2">
        <v>515.379</v>
      </c>
      <c r="U17" s="2">
        <v>677.457</v>
      </c>
      <c r="V17" s="2">
        <v>894.448</v>
      </c>
      <c r="W17" s="2">
        <v>1041.482</v>
      </c>
      <c r="X17" s="2">
        <v>1143.027</v>
      </c>
      <c r="Y17" s="2">
        <v>1186.29</v>
      </c>
      <c r="Z17" s="2">
        <v>1210.2</v>
      </c>
      <c r="AA17" s="39">
        <v>14</v>
      </c>
    </row>
    <row r="18" spans="1:27" ht="12.75">
      <c r="A18" s="18">
        <v>15</v>
      </c>
      <c r="B18" s="2">
        <f t="shared" si="0"/>
        <v>0.09500000000002728</v>
      </c>
      <c r="C18" s="2">
        <f t="shared" si="1"/>
        <v>2.908000000000129</v>
      </c>
      <c r="D18" s="2">
        <f t="shared" si="11"/>
        <v>1.61200000000008</v>
      </c>
      <c r="E18" s="2">
        <f t="shared" si="2"/>
        <v>3.7999999999999545</v>
      </c>
      <c r="F18" s="2">
        <f t="shared" si="3"/>
        <v>0.8640000000000327</v>
      </c>
      <c r="G18" s="2">
        <f t="shared" si="10"/>
        <v>11.058999999999969</v>
      </c>
      <c r="H18" s="2">
        <f t="shared" si="4"/>
        <v>9.249000000000024</v>
      </c>
      <c r="I18" s="2">
        <f t="shared" si="5"/>
        <v>6.307000000000016</v>
      </c>
      <c r="J18" s="2">
        <f t="shared" si="7"/>
        <v>5.9839999999999804</v>
      </c>
      <c r="K18" s="2">
        <f t="shared" si="12"/>
        <v>0.006999999999990791</v>
      </c>
      <c r="L18" s="2">
        <f t="shared" si="9"/>
        <v>1.8079999999999998</v>
      </c>
      <c r="M18" s="2">
        <f t="shared" si="6"/>
        <v>0</v>
      </c>
      <c r="N18" s="18">
        <v>15</v>
      </c>
      <c r="O18" s="2">
        <v>9.763</v>
      </c>
      <c r="P18" s="2">
        <v>48.806</v>
      </c>
      <c r="Q18" s="2">
        <v>98.981</v>
      </c>
      <c r="R18" s="2">
        <v>195.301</v>
      </c>
      <c r="S18" s="2">
        <v>366.723</v>
      </c>
      <c r="T18" s="2">
        <v>524.628</v>
      </c>
      <c r="U18" s="2">
        <v>688.516</v>
      </c>
      <c r="V18" s="2">
        <v>895.312</v>
      </c>
      <c r="W18" s="2">
        <v>1045.282</v>
      </c>
      <c r="X18" s="2">
        <v>1143.191</v>
      </c>
      <c r="Y18" s="2">
        <v>1189.198</v>
      </c>
      <c r="Z18" s="2">
        <v>1210.295</v>
      </c>
      <c r="AA18" s="39">
        <v>15</v>
      </c>
    </row>
    <row r="19" spans="1:27" ht="12.75">
      <c r="A19" s="18">
        <v>16</v>
      </c>
      <c r="B19" s="2">
        <f t="shared" si="0"/>
        <v>0.6259999999999764</v>
      </c>
      <c r="C19" s="2">
        <f t="shared" si="1"/>
        <v>0</v>
      </c>
      <c r="D19" s="2">
        <f t="shared" si="11"/>
        <v>5.751999999999953</v>
      </c>
      <c r="E19" s="2">
        <f t="shared" si="2"/>
        <v>5.545000000000073</v>
      </c>
      <c r="F19" s="2">
        <f t="shared" si="3"/>
        <v>7.7029999999999745</v>
      </c>
      <c r="G19" s="2">
        <f t="shared" si="10"/>
        <v>4.594000000000051</v>
      </c>
      <c r="H19" s="2">
        <f t="shared" si="4"/>
        <v>4.94399999999996</v>
      </c>
      <c r="I19" s="2">
        <f t="shared" si="5"/>
        <v>0.05500000000000682</v>
      </c>
      <c r="J19" s="2">
        <f t="shared" si="7"/>
        <v>1.6140000000000043</v>
      </c>
      <c r="K19" s="2">
        <f t="shared" si="12"/>
        <v>0.7740000000000009</v>
      </c>
      <c r="L19" s="2">
        <f t="shared" si="9"/>
        <v>0.26200000000000045</v>
      </c>
      <c r="M19" s="2">
        <f t="shared" si="6"/>
        <v>1.4909999999999997</v>
      </c>
      <c r="N19" s="18">
        <v>16</v>
      </c>
      <c r="O19" s="2">
        <v>11.254</v>
      </c>
      <c r="P19" s="2">
        <v>49.068</v>
      </c>
      <c r="Q19" s="2">
        <v>99.755</v>
      </c>
      <c r="R19" s="2">
        <v>196.915</v>
      </c>
      <c r="S19" s="2">
        <v>366.778</v>
      </c>
      <c r="T19" s="2">
        <v>529.572</v>
      </c>
      <c r="U19" s="2">
        <v>693.11</v>
      </c>
      <c r="V19" s="2">
        <v>903.015</v>
      </c>
      <c r="W19" s="2">
        <v>1050.827</v>
      </c>
      <c r="X19" s="2">
        <v>1144.803</v>
      </c>
      <c r="Y19" s="2">
        <v>1189.198</v>
      </c>
      <c r="Z19" s="2">
        <v>1210.921</v>
      </c>
      <c r="AA19" s="39">
        <v>16</v>
      </c>
    </row>
    <row r="20" spans="1:27" ht="12.75">
      <c r="A20" s="18">
        <v>17</v>
      </c>
      <c r="B20" s="2">
        <f t="shared" si="0"/>
        <v>0</v>
      </c>
      <c r="C20" s="2">
        <f t="shared" si="1"/>
        <v>0</v>
      </c>
      <c r="D20" s="2">
        <f t="shared" si="11"/>
        <v>0</v>
      </c>
      <c r="E20" s="2">
        <f t="shared" si="2"/>
        <v>0.7149999999999181</v>
      </c>
      <c r="F20" s="2">
        <f t="shared" si="3"/>
        <v>4.752000000000066</v>
      </c>
      <c r="G20" s="2">
        <f t="shared" si="10"/>
        <v>6.496999999999957</v>
      </c>
      <c r="H20" s="2">
        <f t="shared" si="4"/>
        <v>4.225000000000023</v>
      </c>
      <c r="I20" s="2">
        <f t="shared" si="5"/>
        <v>0.08699999999998909</v>
      </c>
      <c r="J20" s="2">
        <f t="shared" si="7"/>
        <v>3.3499999999999943</v>
      </c>
      <c r="K20" s="2">
        <f t="shared" si="12"/>
        <v>1.1600000000000108</v>
      </c>
      <c r="L20" s="2">
        <f t="shared" si="9"/>
        <v>5.233000000000004</v>
      </c>
      <c r="M20" s="2">
        <f t="shared" si="6"/>
        <v>0</v>
      </c>
      <c r="N20" s="18">
        <v>17</v>
      </c>
      <c r="O20" s="2">
        <v>11.254</v>
      </c>
      <c r="P20" s="2">
        <v>54.301</v>
      </c>
      <c r="Q20" s="2">
        <v>100.915</v>
      </c>
      <c r="R20" s="2">
        <v>200.265</v>
      </c>
      <c r="S20" s="2">
        <v>366.865</v>
      </c>
      <c r="T20" s="2">
        <v>533.797</v>
      </c>
      <c r="U20" s="2">
        <v>699.607</v>
      </c>
      <c r="V20" s="2">
        <v>907.767</v>
      </c>
      <c r="W20" s="2">
        <v>1051.542</v>
      </c>
      <c r="X20" s="2">
        <v>1150.555</v>
      </c>
      <c r="Y20" s="2">
        <v>1189.198</v>
      </c>
      <c r="Z20" s="2">
        <v>1210.921</v>
      </c>
      <c r="AA20" s="39">
        <v>17</v>
      </c>
    </row>
    <row r="21" spans="1:27" ht="12.75">
      <c r="A21" s="18">
        <v>18</v>
      </c>
      <c r="B21" s="2">
        <f t="shared" si="0"/>
        <v>0.45900000000006</v>
      </c>
      <c r="C21" s="2">
        <f t="shared" si="1"/>
        <v>0.0029999999999290594</v>
      </c>
      <c r="D21" s="2">
        <f t="shared" si="11"/>
        <v>1.0399999999999636</v>
      </c>
      <c r="E21" s="2">
        <f t="shared" si="2"/>
        <v>3.2630000000001473</v>
      </c>
      <c r="F21" s="2">
        <f t="shared" si="3"/>
        <v>8.230999999999995</v>
      </c>
      <c r="G21" s="2">
        <f t="shared" si="10"/>
        <v>10.678999999999974</v>
      </c>
      <c r="H21" s="2">
        <f t="shared" si="4"/>
        <v>7.833999999999946</v>
      </c>
      <c r="I21" s="2">
        <f t="shared" si="5"/>
        <v>0.8170000000000073</v>
      </c>
      <c r="J21" s="2">
        <f t="shared" si="7"/>
        <v>8.720000000000027</v>
      </c>
      <c r="K21" s="2">
        <f>Q21-Q20</f>
        <v>2.3810000000000002</v>
      </c>
      <c r="L21" s="2">
        <f t="shared" si="9"/>
        <v>3.5549999999999997</v>
      </c>
      <c r="M21" s="2">
        <f t="shared" si="6"/>
        <v>0.041999999999999815</v>
      </c>
      <c r="N21" s="18">
        <v>18</v>
      </c>
      <c r="O21" s="2">
        <v>11.296</v>
      </c>
      <c r="P21" s="2">
        <v>57.856</v>
      </c>
      <c r="Q21" s="2">
        <v>103.296</v>
      </c>
      <c r="R21" s="2">
        <v>208.985</v>
      </c>
      <c r="S21" s="2">
        <v>367.682</v>
      </c>
      <c r="T21" s="2">
        <v>541.631</v>
      </c>
      <c r="U21" s="2">
        <v>710.286</v>
      </c>
      <c r="V21" s="2">
        <v>915.998</v>
      </c>
      <c r="W21" s="2">
        <v>1054.805</v>
      </c>
      <c r="X21" s="2">
        <v>1150.555</v>
      </c>
      <c r="Y21" s="2">
        <v>1189.201</v>
      </c>
      <c r="Z21" s="2">
        <v>1211.38</v>
      </c>
      <c r="AA21" s="39">
        <v>18</v>
      </c>
    </row>
    <row r="22" spans="1:27" ht="12.75">
      <c r="A22" s="18">
        <v>19</v>
      </c>
      <c r="B22" s="2">
        <f t="shared" si="0"/>
        <v>1.9279999999998836</v>
      </c>
      <c r="C22" s="2">
        <f t="shared" si="1"/>
        <v>0.10300000000006548</v>
      </c>
      <c r="D22" s="2">
        <f t="shared" si="11"/>
        <v>2.1959999999999127</v>
      </c>
      <c r="E22" s="2">
        <f t="shared" si="2"/>
        <v>0.4359999999999218</v>
      </c>
      <c r="F22" s="2">
        <f t="shared" si="3"/>
        <v>7.780999999999949</v>
      </c>
      <c r="G22" s="2">
        <f t="shared" si="10"/>
        <v>9.38900000000001</v>
      </c>
      <c r="H22" s="2">
        <f t="shared" si="4"/>
        <v>2.393000000000029</v>
      </c>
      <c r="I22" s="2">
        <f t="shared" si="5"/>
        <v>4.897999999999968</v>
      </c>
      <c r="J22" s="2">
        <f t="shared" si="7"/>
        <v>4.269999999999982</v>
      </c>
      <c r="K22" s="2">
        <f t="shared" si="12"/>
        <v>0.7119999999999891</v>
      </c>
      <c r="L22" s="2">
        <f t="shared" si="9"/>
        <v>0</v>
      </c>
      <c r="M22" s="2">
        <f t="shared" si="6"/>
        <v>0.28500000000000014</v>
      </c>
      <c r="N22" s="18">
        <v>19</v>
      </c>
      <c r="O22" s="2">
        <v>11.581</v>
      </c>
      <c r="P22" s="2">
        <v>57.856</v>
      </c>
      <c r="Q22" s="2">
        <v>104.008</v>
      </c>
      <c r="R22" s="2">
        <v>213.255</v>
      </c>
      <c r="S22" s="2">
        <v>372.58</v>
      </c>
      <c r="T22" s="2">
        <v>544.024</v>
      </c>
      <c r="U22" s="2">
        <v>719.675</v>
      </c>
      <c r="V22" s="2">
        <v>923.779</v>
      </c>
      <c r="W22" s="2">
        <v>1055.241</v>
      </c>
      <c r="X22" s="2">
        <v>1151.595</v>
      </c>
      <c r="Y22" s="2">
        <v>1189.304</v>
      </c>
      <c r="Z22" s="2">
        <v>1213.308</v>
      </c>
      <c r="AA22" s="39">
        <v>19</v>
      </c>
    </row>
    <row r="23" spans="1:27" ht="12.75">
      <c r="A23" s="18">
        <v>20</v>
      </c>
      <c r="B23" s="2">
        <f t="shared" si="0"/>
        <v>2.1959999999999127</v>
      </c>
      <c r="C23" s="2">
        <f t="shared" si="1"/>
        <v>0.20699999999987995</v>
      </c>
      <c r="D23" s="2">
        <f t="shared" si="11"/>
        <v>0.5480000000000018</v>
      </c>
      <c r="E23" s="2">
        <f t="shared" si="2"/>
        <v>1.3120000000001255</v>
      </c>
      <c r="F23" s="2">
        <f t="shared" si="3"/>
        <v>3.7380000000000564</v>
      </c>
      <c r="G23" s="2">
        <f t="shared" si="10"/>
        <v>2.283999999999992</v>
      </c>
      <c r="H23" s="2">
        <f t="shared" si="4"/>
        <v>0.9650000000000318</v>
      </c>
      <c r="I23" s="2">
        <f t="shared" si="5"/>
        <v>0</v>
      </c>
      <c r="J23" s="2">
        <f t="shared" si="7"/>
        <v>10.391999999999996</v>
      </c>
      <c r="K23" s="2">
        <f t="shared" si="12"/>
        <v>0.8940000000000055</v>
      </c>
      <c r="L23" s="2">
        <f t="shared" si="9"/>
        <v>3.4099999999999966</v>
      </c>
      <c r="M23" s="2">
        <f t="shared" si="6"/>
        <v>0</v>
      </c>
      <c r="N23" s="18">
        <v>20</v>
      </c>
      <c r="O23" s="2">
        <v>11.581</v>
      </c>
      <c r="P23" s="2">
        <v>61.266</v>
      </c>
      <c r="Q23" s="2">
        <v>104.902</v>
      </c>
      <c r="R23" s="2">
        <v>223.647</v>
      </c>
      <c r="S23" s="2">
        <v>372.58</v>
      </c>
      <c r="T23" s="2">
        <v>544.989</v>
      </c>
      <c r="U23" s="2">
        <v>721.959</v>
      </c>
      <c r="V23" s="2">
        <v>927.517</v>
      </c>
      <c r="W23" s="2">
        <v>1056.553</v>
      </c>
      <c r="X23" s="2">
        <v>1153.791</v>
      </c>
      <c r="Y23" s="2">
        <v>1189.511</v>
      </c>
      <c r="Z23" s="2">
        <v>1215.504</v>
      </c>
      <c r="AA23" s="39">
        <v>20</v>
      </c>
    </row>
    <row r="24" spans="1:27" ht="12.75">
      <c r="A24" s="18">
        <v>21</v>
      </c>
      <c r="B24" s="2">
        <f t="shared" si="0"/>
        <v>0</v>
      </c>
      <c r="C24" s="2">
        <f t="shared" si="1"/>
        <v>1.1690000000000964</v>
      </c>
      <c r="D24" s="2">
        <f t="shared" si="11"/>
        <v>4.173000000000002</v>
      </c>
      <c r="E24" s="2">
        <f t="shared" si="2"/>
        <v>4.42899999999986</v>
      </c>
      <c r="F24" s="2">
        <f t="shared" si="3"/>
        <v>5.812999999999988</v>
      </c>
      <c r="G24" s="2">
        <f t="shared" si="10"/>
        <v>11.925000000000068</v>
      </c>
      <c r="H24" s="2">
        <f t="shared" si="4"/>
        <v>0.009999999999990905</v>
      </c>
      <c r="I24" s="2">
        <f t="shared" si="5"/>
        <v>0</v>
      </c>
      <c r="J24" s="2">
        <f t="shared" si="7"/>
        <v>8.824000000000012</v>
      </c>
      <c r="K24" s="2">
        <f t="shared" si="12"/>
        <v>0.8799999999999955</v>
      </c>
      <c r="L24" s="2">
        <f aca="true" t="shared" si="13" ref="L24:L31">P24-P23</f>
        <v>3.494000000000007</v>
      </c>
      <c r="M24" s="2">
        <f t="shared" si="6"/>
        <v>0</v>
      </c>
      <c r="N24" s="18">
        <v>21</v>
      </c>
      <c r="O24" s="2">
        <v>11.581</v>
      </c>
      <c r="P24" s="2">
        <v>64.76</v>
      </c>
      <c r="Q24" s="2">
        <v>105.782</v>
      </c>
      <c r="R24" s="2">
        <v>232.471</v>
      </c>
      <c r="S24" s="2">
        <v>372.58</v>
      </c>
      <c r="T24" s="2">
        <v>544.999</v>
      </c>
      <c r="U24" s="2">
        <v>733.884</v>
      </c>
      <c r="V24" s="2">
        <v>933.33</v>
      </c>
      <c r="W24" s="2">
        <v>1060.982</v>
      </c>
      <c r="X24" s="2">
        <v>1154.339</v>
      </c>
      <c r="Y24" s="2">
        <v>1190.68</v>
      </c>
      <c r="Z24" s="2">
        <v>1215.504</v>
      </c>
      <c r="AA24" s="39">
        <v>21</v>
      </c>
    </row>
    <row r="25" spans="1:27" ht="12.75">
      <c r="A25" s="18">
        <v>22</v>
      </c>
      <c r="B25" s="2">
        <f t="shared" si="0"/>
        <v>0</v>
      </c>
      <c r="C25" s="2">
        <f t="shared" si="1"/>
        <v>0.012999999999919964</v>
      </c>
      <c r="D25" s="2">
        <f aca="true" t="shared" si="14" ref="D25:D34">X25-X24</f>
        <v>4.173000000000002</v>
      </c>
      <c r="E25" s="2">
        <f t="shared" si="2"/>
        <v>1.5950000000000273</v>
      </c>
      <c r="F25" s="2">
        <f t="shared" si="3"/>
        <v>0.8849999999999909</v>
      </c>
      <c r="G25" s="2">
        <f t="shared" si="10"/>
        <v>9.289999999999964</v>
      </c>
      <c r="H25" s="2">
        <f t="shared" si="4"/>
        <v>0.58299999999997</v>
      </c>
      <c r="I25" s="2">
        <f t="shared" si="5"/>
        <v>4.175000000000011</v>
      </c>
      <c r="J25" s="2">
        <f t="shared" si="7"/>
        <v>6.692000000000007</v>
      </c>
      <c r="K25" s="2">
        <f t="shared" si="12"/>
        <v>2.9890000000000043</v>
      </c>
      <c r="L25" s="2">
        <f t="shared" si="13"/>
        <v>1.4200000000000017</v>
      </c>
      <c r="M25" s="2">
        <f t="shared" si="6"/>
        <v>1.814</v>
      </c>
      <c r="N25" s="18">
        <v>22</v>
      </c>
      <c r="O25" s="2">
        <v>13.395</v>
      </c>
      <c r="P25" s="2">
        <v>66.18</v>
      </c>
      <c r="Q25" s="2">
        <v>108.771</v>
      </c>
      <c r="R25" s="2">
        <v>239.163</v>
      </c>
      <c r="S25" s="2">
        <v>376.755</v>
      </c>
      <c r="T25" s="2">
        <v>545.582</v>
      </c>
      <c r="U25" s="2">
        <v>743.174</v>
      </c>
      <c r="V25" s="2">
        <v>934.215</v>
      </c>
      <c r="W25" s="2">
        <v>1062.577</v>
      </c>
      <c r="X25" s="2">
        <v>1158.512</v>
      </c>
      <c r="Y25" s="2">
        <v>1190.693</v>
      </c>
      <c r="Z25" s="2">
        <v>1215.504</v>
      </c>
      <c r="AA25" s="39">
        <v>22</v>
      </c>
    </row>
    <row r="26" spans="1:27" ht="12.75">
      <c r="A26" s="18">
        <v>23</v>
      </c>
      <c r="B26" s="2">
        <f t="shared" si="0"/>
        <v>0.35400000000004184</v>
      </c>
      <c r="C26" s="2">
        <f t="shared" si="1"/>
        <v>2.9559999999999036</v>
      </c>
      <c r="D26" s="2">
        <f t="shared" si="14"/>
        <v>1.0920000000000982</v>
      </c>
      <c r="E26" s="2">
        <f t="shared" si="2"/>
        <v>3.155999999999949</v>
      </c>
      <c r="F26" s="2">
        <f t="shared" si="3"/>
        <v>9.995000000000005</v>
      </c>
      <c r="G26" s="2">
        <f t="shared" si="10"/>
        <v>11.358000000000061</v>
      </c>
      <c r="H26" s="2">
        <f t="shared" si="4"/>
        <v>5.509999999999991</v>
      </c>
      <c r="I26" s="2">
        <f t="shared" si="5"/>
        <v>5.245999999999981</v>
      </c>
      <c r="J26" s="2">
        <f t="shared" si="7"/>
        <v>2.1069999999999993</v>
      </c>
      <c r="K26" s="2">
        <f t="shared" si="12"/>
        <v>1.847999999999999</v>
      </c>
      <c r="L26" s="2">
        <f t="shared" si="13"/>
        <v>0.026999999999986812</v>
      </c>
      <c r="M26" s="2">
        <f t="shared" si="6"/>
        <v>0.009000000000000341</v>
      </c>
      <c r="N26" s="18">
        <v>23</v>
      </c>
      <c r="O26" s="2">
        <v>13.404</v>
      </c>
      <c r="P26" s="2">
        <v>66.207</v>
      </c>
      <c r="Q26" s="2">
        <v>110.619</v>
      </c>
      <c r="R26" s="2">
        <v>241.27</v>
      </c>
      <c r="S26" s="2">
        <v>382.001</v>
      </c>
      <c r="T26" s="2">
        <v>551.092</v>
      </c>
      <c r="U26" s="2">
        <v>754.532</v>
      </c>
      <c r="V26" s="2">
        <v>944.21</v>
      </c>
      <c r="W26" s="2">
        <v>1065.733</v>
      </c>
      <c r="X26" s="2">
        <v>1159.604</v>
      </c>
      <c r="Y26" s="2">
        <v>1193.649</v>
      </c>
      <c r="Z26" s="2">
        <v>1215.858</v>
      </c>
      <c r="AA26" s="39">
        <v>23</v>
      </c>
    </row>
    <row r="27" spans="1:27" ht="12.75">
      <c r="A27" s="18">
        <v>24</v>
      </c>
      <c r="B27" s="2">
        <f t="shared" si="0"/>
        <v>0</v>
      </c>
      <c r="C27" s="2">
        <f t="shared" si="1"/>
        <v>0.014000000000123691</v>
      </c>
      <c r="D27" s="2">
        <f t="shared" si="14"/>
        <v>0.41399999999998727</v>
      </c>
      <c r="E27" s="2">
        <f t="shared" si="2"/>
        <v>1.7580000000000382</v>
      </c>
      <c r="F27" s="2">
        <f t="shared" si="3"/>
        <v>0.6569999999999254</v>
      </c>
      <c r="G27" s="2">
        <f t="shared" si="10"/>
        <v>4.19399999999996</v>
      </c>
      <c r="H27" s="2">
        <f t="shared" si="4"/>
        <v>2.44500000000005</v>
      </c>
      <c r="I27" s="2">
        <f t="shared" si="5"/>
        <v>3.143000000000029</v>
      </c>
      <c r="J27" s="2">
        <f t="shared" si="7"/>
        <v>8.016999999999996</v>
      </c>
      <c r="K27" s="2">
        <f t="shared" si="12"/>
        <v>0.9509999999999934</v>
      </c>
      <c r="L27" s="2">
        <f t="shared" si="13"/>
        <v>0</v>
      </c>
      <c r="M27" s="2">
        <f t="shared" si="6"/>
        <v>2.6769999999999996</v>
      </c>
      <c r="N27" s="18">
        <v>24</v>
      </c>
      <c r="O27" s="2">
        <v>16.081</v>
      </c>
      <c r="P27" s="2">
        <v>66.207</v>
      </c>
      <c r="Q27" s="2">
        <v>111.57</v>
      </c>
      <c r="R27" s="2">
        <v>249.287</v>
      </c>
      <c r="S27" s="2">
        <v>385.144</v>
      </c>
      <c r="T27" s="2">
        <v>553.537</v>
      </c>
      <c r="U27" s="2">
        <v>758.726</v>
      </c>
      <c r="V27" s="2">
        <v>944.867</v>
      </c>
      <c r="W27" s="2">
        <v>1067.491</v>
      </c>
      <c r="X27" s="2">
        <v>1160.018</v>
      </c>
      <c r="Y27" s="2">
        <v>1193.663</v>
      </c>
      <c r="Z27" s="2">
        <v>1215.858</v>
      </c>
      <c r="AA27" s="39">
        <v>24</v>
      </c>
    </row>
    <row r="28" spans="1:27" ht="12.75">
      <c r="A28" s="18">
        <v>25</v>
      </c>
      <c r="B28" s="2">
        <f t="shared" si="0"/>
        <v>1.6739999999999782</v>
      </c>
      <c r="C28" s="2">
        <f t="shared" si="1"/>
        <v>0.8240000000000691</v>
      </c>
      <c r="D28" s="2">
        <f t="shared" si="14"/>
        <v>6</v>
      </c>
      <c r="E28" s="2">
        <f t="shared" si="2"/>
        <v>2.0830000000000837</v>
      </c>
      <c r="F28" s="2">
        <f t="shared" si="3"/>
        <v>2.0450000000000728</v>
      </c>
      <c r="G28" s="2">
        <f t="shared" si="10"/>
        <v>7.923000000000002</v>
      </c>
      <c r="H28" s="2">
        <f t="shared" si="4"/>
        <v>11.896999999999935</v>
      </c>
      <c r="I28" s="2">
        <f t="shared" si="5"/>
        <v>4.637999999999977</v>
      </c>
      <c r="J28" s="2">
        <f t="shared" si="7"/>
        <v>4.950999999999993</v>
      </c>
      <c r="K28" s="2">
        <f>Q28-Q27</f>
        <v>4.64200000000001</v>
      </c>
      <c r="L28" s="2">
        <f t="shared" si="13"/>
        <v>0</v>
      </c>
      <c r="M28" s="2">
        <f t="shared" si="6"/>
        <v>2.2620000000000005</v>
      </c>
      <c r="N28" s="18">
        <v>25</v>
      </c>
      <c r="O28" s="2">
        <v>18.343</v>
      </c>
      <c r="P28" s="2">
        <v>66.207</v>
      </c>
      <c r="Q28" s="2">
        <v>116.212</v>
      </c>
      <c r="R28" s="2">
        <v>254.238</v>
      </c>
      <c r="S28" s="2">
        <v>389.782</v>
      </c>
      <c r="T28" s="2">
        <v>565.434</v>
      </c>
      <c r="U28" s="2">
        <v>766.649</v>
      </c>
      <c r="V28" s="2">
        <v>946.912</v>
      </c>
      <c r="W28" s="2">
        <v>1069.574</v>
      </c>
      <c r="X28" s="2">
        <v>1166.018</v>
      </c>
      <c r="Y28" s="2">
        <v>1194.487</v>
      </c>
      <c r="Z28" s="2">
        <v>1217.532</v>
      </c>
      <c r="AA28" s="39">
        <v>25</v>
      </c>
    </row>
    <row r="29" spans="1:27" ht="12.75">
      <c r="A29" s="18">
        <v>26</v>
      </c>
      <c r="B29" s="2">
        <f t="shared" si="0"/>
        <v>0.15800000000012915</v>
      </c>
      <c r="C29" s="2">
        <f t="shared" si="1"/>
        <v>0</v>
      </c>
      <c r="D29" s="2">
        <f t="shared" si="14"/>
        <v>2.4120000000000346</v>
      </c>
      <c r="E29" s="2">
        <f t="shared" si="2"/>
        <v>3.8479999999999563</v>
      </c>
      <c r="F29" s="2">
        <f t="shared" si="3"/>
        <v>9.370999999999981</v>
      </c>
      <c r="G29" s="2">
        <f t="shared" si="10"/>
        <v>3.4260000000000446</v>
      </c>
      <c r="H29" s="2">
        <f t="shared" si="4"/>
        <v>2.8980000000000246</v>
      </c>
      <c r="I29" s="2">
        <f t="shared" si="5"/>
        <v>4.549000000000035</v>
      </c>
      <c r="J29" s="2">
        <f t="shared" si="7"/>
        <v>0</v>
      </c>
      <c r="K29" s="2">
        <f t="shared" si="12"/>
        <v>7.771999999999991</v>
      </c>
      <c r="L29" s="2">
        <f t="shared" si="13"/>
        <v>0.45300000000000296</v>
      </c>
      <c r="M29" s="2">
        <f t="shared" si="6"/>
        <v>0</v>
      </c>
      <c r="N29" s="18">
        <v>26</v>
      </c>
      <c r="O29" s="2">
        <v>18.343</v>
      </c>
      <c r="P29" s="2">
        <v>66.66</v>
      </c>
      <c r="Q29" s="2">
        <v>123.984</v>
      </c>
      <c r="R29" s="2">
        <v>254.238</v>
      </c>
      <c r="S29" s="2">
        <v>394.331</v>
      </c>
      <c r="T29" s="2">
        <v>568.332</v>
      </c>
      <c r="U29" s="2">
        <v>770.075</v>
      </c>
      <c r="V29" s="2">
        <v>956.283</v>
      </c>
      <c r="W29" s="2">
        <v>1073.422</v>
      </c>
      <c r="X29" s="2">
        <v>1168.43</v>
      </c>
      <c r="Y29" s="2">
        <v>1194.487</v>
      </c>
      <c r="Z29" s="2">
        <v>1217.69</v>
      </c>
      <c r="AA29" s="39">
        <v>26</v>
      </c>
    </row>
    <row r="30" spans="1:27" ht="12.75">
      <c r="A30" s="18">
        <v>27</v>
      </c>
      <c r="B30" s="2">
        <f>Z31-Z29</f>
        <v>3.1420000000000528</v>
      </c>
      <c r="C30" s="2">
        <f t="shared" si="1"/>
        <v>0.11299999999982901</v>
      </c>
      <c r="D30" s="2">
        <f t="shared" si="14"/>
        <v>2.1959999999999127</v>
      </c>
      <c r="E30" s="2">
        <f t="shared" si="2"/>
        <v>8.145999999999958</v>
      </c>
      <c r="F30" s="2">
        <f t="shared" si="3"/>
        <v>8.013000000000034</v>
      </c>
      <c r="G30" s="2">
        <f t="shared" si="10"/>
        <v>2.6569999999999254</v>
      </c>
      <c r="H30" s="2">
        <f t="shared" si="4"/>
        <v>3.157000000000039</v>
      </c>
      <c r="I30" s="2">
        <f t="shared" si="5"/>
        <v>11.46999999999997</v>
      </c>
      <c r="J30" s="2">
        <f t="shared" si="7"/>
        <v>7.877999999999986</v>
      </c>
      <c r="K30" s="21">
        <f t="shared" si="12"/>
        <v>7.334000000000017</v>
      </c>
      <c r="L30" s="2">
        <f t="shared" si="13"/>
        <v>0.6510000000000105</v>
      </c>
      <c r="M30" s="2">
        <f t="shared" si="6"/>
        <v>0.7989999999999995</v>
      </c>
      <c r="N30" s="18">
        <v>27</v>
      </c>
      <c r="O30" s="2">
        <v>19.142</v>
      </c>
      <c r="P30" s="2">
        <v>67.311</v>
      </c>
      <c r="Q30" s="2">
        <v>131.318</v>
      </c>
      <c r="R30" s="2">
        <v>262.116</v>
      </c>
      <c r="S30" s="2">
        <v>405.801</v>
      </c>
      <c r="T30" s="2">
        <v>571.489</v>
      </c>
      <c r="U30" s="2">
        <v>772.732</v>
      </c>
      <c r="V30" s="2">
        <v>964.296</v>
      </c>
      <c r="W30" s="2">
        <v>1081.568</v>
      </c>
      <c r="X30" s="2">
        <v>1170.626</v>
      </c>
      <c r="Y30" s="2">
        <v>1194.6</v>
      </c>
      <c r="Z30" s="2">
        <v>1217.69</v>
      </c>
      <c r="AA30" s="39">
        <v>27</v>
      </c>
    </row>
    <row r="31" spans="1:27" ht="12.75">
      <c r="A31" s="18">
        <v>28</v>
      </c>
      <c r="B31" s="2">
        <f>Z32-Z31</f>
        <v>1.806999999999789</v>
      </c>
      <c r="C31" s="2">
        <f t="shared" si="1"/>
        <v>0</v>
      </c>
      <c r="D31" s="2">
        <f t="shared" si="14"/>
        <v>0.86200000000008</v>
      </c>
      <c r="E31" s="2">
        <f t="shared" si="2"/>
        <v>8.341000000000122</v>
      </c>
      <c r="F31" s="2">
        <f t="shared" si="3"/>
        <v>3.8419999999999845</v>
      </c>
      <c r="G31" s="2">
        <f t="shared" si="10"/>
        <v>7.970000000000027</v>
      </c>
      <c r="H31" s="2">
        <f t="shared" si="4"/>
        <v>2.8029999999999973</v>
      </c>
      <c r="I31" s="2">
        <f t="shared" si="5"/>
        <v>9.360000000000014</v>
      </c>
      <c r="J31" s="2">
        <f t="shared" si="7"/>
        <v>9.136000000000024</v>
      </c>
      <c r="K31" s="2">
        <f>Q31-Q30</f>
        <v>1.836999999999989</v>
      </c>
      <c r="L31" s="2">
        <f t="shared" si="13"/>
        <v>0.9619999999999891</v>
      </c>
      <c r="M31" s="2">
        <f t="shared" si="6"/>
        <v>3.0229999999999997</v>
      </c>
      <c r="N31" s="18">
        <v>28</v>
      </c>
      <c r="O31" s="2">
        <v>22.165</v>
      </c>
      <c r="P31" s="2">
        <v>68.273</v>
      </c>
      <c r="Q31" s="2">
        <v>133.155</v>
      </c>
      <c r="R31" s="2">
        <v>271.252</v>
      </c>
      <c r="S31" s="2">
        <v>415.161</v>
      </c>
      <c r="T31" s="2">
        <v>574.292</v>
      </c>
      <c r="U31" s="2">
        <v>780.702</v>
      </c>
      <c r="V31" s="2">
        <v>968.138</v>
      </c>
      <c r="W31" s="2">
        <v>1089.909</v>
      </c>
      <c r="X31" s="2">
        <v>1171.488</v>
      </c>
      <c r="Y31" s="2">
        <v>1194.6</v>
      </c>
      <c r="Z31" s="2">
        <v>1220.832</v>
      </c>
      <c r="AA31" s="39">
        <v>28</v>
      </c>
    </row>
    <row r="32" spans="1:27" ht="12.75">
      <c r="A32" s="18">
        <v>29</v>
      </c>
      <c r="B32" s="2">
        <f>Z33-Z32</f>
        <v>0.04800000000000182</v>
      </c>
      <c r="C32" s="2">
        <f t="shared" si="1"/>
        <v>0</v>
      </c>
      <c r="D32" s="2">
        <f t="shared" si="14"/>
        <v>1.5249999999998636</v>
      </c>
      <c r="E32" s="2">
        <f t="shared" si="2"/>
        <v>6.873999999999796</v>
      </c>
      <c r="F32" s="2">
        <f t="shared" si="3"/>
        <v>8.659999999999968</v>
      </c>
      <c r="G32" s="2">
        <f t="shared" si="10"/>
        <v>8.360000000000014</v>
      </c>
      <c r="H32" s="2">
        <f t="shared" si="4"/>
        <v>5.803999999999974</v>
      </c>
      <c r="I32" s="2">
        <f t="shared" si="5"/>
        <v>0.036000000000001364</v>
      </c>
      <c r="J32" s="2">
        <f t="shared" si="7"/>
        <v>7.853999999999985</v>
      </c>
      <c r="K32" s="2">
        <f t="shared" si="12"/>
        <v>1.2690000000000055</v>
      </c>
      <c r="L32" s="2">
        <v>0</v>
      </c>
      <c r="M32" s="2">
        <f t="shared" si="6"/>
        <v>0</v>
      </c>
      <c r="N32" s="18">
        <v>29</v>
      </c>
      <c r="O32" s="2">
        <v>22.165</v>
      </c>
      <c r="P32" s="2">
        <v>0</v>
      </c>
      <c r="Q32" s="2">
        <v>134.424</v>
      </c>
      <c r="R32" s="2">
        <v>279.106</v>
      </c>
      <c r="S32" s="2">
        <v>415.197</v>
      </c>
      <c r="T32" s="2">
        <v>580.096</v>
      </c>
      <c r="U32" s="2">
        <v>789.062</v>
      </c>
      <c r="V32" s="2">
        <v>976.798</v>
      </c>
      <c r="W32" s="2">
        <v>1096.783</v>
      </c>
      <c r="X32" s="2">
        <v>1173.013</v>
      </c>
      <c r="Y32" s="2">
        <v>1194.6</v>
      </c>
      <c r="Z32" s="2">
        <v>1222.639</v>
      </c>
      <c r="AA32" s="39">
        <v>29</v>
      </c>
    </row>
    <row r="33" spans="1:27" ht="12.75">
      <c r="A33" s="18">
        <v>30</v>
      </c>
      <c r="B33" s="2">
        <f>Z34-Z33</f>
        <v>0.06200000000012551</v>
      </c>
      <c r="C33" s="2">
        <f t="shared" si="1"/>
        <v>1.5110000000001946</v>
      </c>
      <c r="D33" s="2">
        <f t="shared" si="14"/>
        <v>3.6230000000000473</v>
      </c>
      <c r="E33" s="2">
        <f t="shared" si="2"/>
        <v>7.124000000000024</v>
      </c>
      <c r="F33" s="2">
        <f t="shared" si="3"/>
        <v>5.342999999999961</v>
      </c>
      <c r="G33" s="2">
        <f t="shared" si="10"/>
        <v>3.2229999999999563</v>
      </c>
      <c r="H33" s="2">
        <f t="shared" si="4"/>
        <v>10.533000000000015</v>
      </c>
      <c r="I33" s="2">
        <f t="shared" si="5"/>
        <v>3.5160000000000196</v>
      </c>
      <c r="J33" s="2">
        <f t="shared" si="7"/>
        <v>4.615000000000009</v>
      </c>
      <c r="K33" s="2">
        <f t="shared" si="12"/>
        <v>1.7990000000000066</v>
      </c>
      <c r="M33" s="2">
        <f t="shared" si="6"/>
        <v>1.623000000000001</v>
      </c>
      <c r="N33" s="18">
        <v>30</v>
      </c>
      <c r="O33" s="2">
        <v>23.788</v>
      </c>
      <c r="P33" s="2">
        <v>0</v>
      </c>
      <c r="Q33" s="2">
        <v>136.223</v>
      </c>
      <c r="R33" s="2">
        <v>283.721</v>
      </c>
      <c r="S33" s="2">
        <v>418.713</v>
      </c>
      <c r="T33" s="2">
        <v>590.629</v>
      </c>
      <c r="U33" s="2">
        <v>792.285</v>
      </c>
      <c r="V33" s="2">
        <v>982.141</v>
      </c>
      <c r="W33" s="2">
        <v>1103.907</v>
      </c>
      <c r="X33" s="2">
        <v>1176.636</v>
      </c>
      <c r="Y33" s="2">
        <v>1196.111</v>
      </c>
      <c r="Z33" s="2">
        <v>1222.687</v>
      </c>
      <c r="AA33" s="39">
        <v>30</v>
      </c>
    </row>
    <row r="34" spans="1:27" ht="12.75">
      <c r="A34" s="18">
        <v>31</v>
      </c>
      <c r="B34" s="2">
        <f>Z34-Z33</f>
        <v>0.06200000000012551</v>
      </c>
      <c r="C34" s="2"/>
      <c r="D34" s="2">
        <f t="shared" si="14"/>
        <v>0.2799999999999727</v>
      </c>
      <c r="E34" s="2"/>
      <c r="F34" s="2">
        <f t="shared" si="3"/>
        <v>5.302999999999997</v>
      </c>
      <c r="G34" s="2">
        <f t="shared" si="10"/>
        <v>1.080000000000041</v>
      </c>
      <c r="I34" s="2">
        <f t="shared" si="5"/>
        <v>10.45399999999995</v>
      </c>
      <c r="K34" s="2">
        <f t="shared" si="12"/>
        <v>2.272999999999996</v>
      </c>
      <c r="M34" s="2">
        <f t="shared" si="6"/>
        <v>1.8999999999999986</v>
      </c>
      <c r="N34" s="18">
        <v>31</v>
      </c>
      <c r="O34" s="2">
        <v>25.688</v>
      </c>
      <c r="P34" s="2">
        <v>0</v>
      </c>
      <c r="Q34" s="2">
        <v>138.496</v>
      </c>
      <c r="R34" s="2" t="s">
        <v>22</v>
      </c>
      <c r="S34" s="2">
        <v>429.167</v>
      </c>
      <c r="T34" s="2" t="s">
        <v>22</v>
      </c>
      <c r="U34" s="2">
        <v>793.365</v>
      </c>
      <c r="V34" s="2">
        <v>987.444</v>
      </c>
      <c r="W34" s="2" t="s">
        <v>22</v>
      </c>
      <c r="X34" s="2">
        <v>1176.916</v>
      </c>
      <c r="Y34" s="2" t="s">
        <v>22</v>
      </c>
      <c r="Z34" s="2">
        <v>1222.749</v>
      </c>
      <c r="AA34" s="39">
        <v>31</v>
      </c>
    </row>
    <row r="35" spans="5:15" ht="12.75">
      <c r="E35" s="3" t="s">
        <v>22</v>
      </c>
      <c r="O35" s="2" t="s">
        <v>22</v>
      </c>
    </row>
    <row r="36" spans="2:15" ht="12.75">
      <c r="B36" s="2">
        <f aca="true" t="shared" si="15" ref="B36:M36">SUM(B4:B34)</f>
        <v>26.700000000000045</v>
      </c>
      <c r="C36" s="2">
        <f t="shared" si="15"/>
        <v>19.195000000000164</v>
      </c>
      <c r="D36" s="2">
        <f t="shared" si="15"/>
        <v>77.18200000000002</v>
      </c>
      <c r="E36" s="2">
        <f>SUM(E4:E33)</f>
        <v>116.46299999999997</v>
      </c>
      <c r="F36" s="56">
        <f>SUM(F4:F34)</f>
        <v>194.07899999999995</v>
      </c>
      <c r="G36" s="2">
        <f>SUM(G4:G34)</f>
        <v>202.736</v>
      </c>
      <c r="H36" s="2">
        <f t="shared" si="15"/>
        <v>161.46200000000005</v>
      </c>
      <c r="I36" s="2">
        <f t="shared" si="15"/>
        <v>145.44599999999997</v>
      </c>
      <c r="J36" s="2">
        <f>SUM(J4:J33)</f>
        <v>145.225</v>
      </c>
      <c r="K36" s="2">
        <f t="shared" si="15"/>
        <v>70.22300000000001</v>
      </c>
      <c r="L36" s="2">
        <f>SUM(L4:L32)</f>
        <v>42.585</v>
      </c>
      <c r="M36" s="2">
        <f t="shared" si="15"/>
        <v>25.688</v>
      </c>
      <c r="O36" t="s">
        <v>14</v>
      </c>
    </row>
    <row r="39" spans="2:15" ht="12.75">
      <c r="B39" s="5">
        <f aca="true" t="shared" si="16" ref="B39:L39">C39+B36</f>
        <v>1226.9840000000002</v>
      </c>
      <c r="C39" s="5">
        <f t="shared" si="16"/>
        <v>1200.284</v>
      </c>
      <c r="D39" s="5">
        <f t="shared" si="16"/>
        <v>1181.089</v>
      </c>
      <c r="E39" s="5">
        <f t="shared" si="16"/>
        <v>1103.907</v>
      </c>
      <c r="F39" s="5">
        <f t="shared" si="16"/>
        <v>987.444</v>
      </c>
      <c r="G39" s="5">
        <f t="shared" si="16"/>
        <v>793.365</v>
      </c>
      <c r="H39" s="5">
        <f t="shared" si="16"/>
        <v>590.629</v>
      </c>
      <c r="I39" s="5">
        <f t="shared" si="16"/>
        <v>429.167</v>
      </c>
      <c r="J39" s="5">
        <f t="shared" si="16"/>
        <v>283.721</v>
      </c>
      <c r="K39" s="5">
        <f t="shared" si="16"/>
        <v>138.496</v>
      </c>
      <c r="L39" s="5">
        <f t="shared" si="16"/>
        <v>68.273</v>
      </c>
      <c r="M39" s="5">
        <f>M36</f>
        <v>25.688</v>
      </c>
      <c r="O39" t="s">
        <v>21</v>
      </c>
    </row>
    <row r="41" spans="2:15" ht="12.75">
      <c r="B41" s="2">
        <f aca="true" t="shared" si="17" ref="B41:M41">AVERAGE(B4:B34)</f>
        <v>0.8612903225806466</v>
      </c>
      <c r="C41" s="2">
        <f t="shared" si="17"/>
        <v>0.6398333333333388</v>
      </c>
      <c r="D41" s="2">
        <f t="shared" si="17"/>
        <v>2.4897419354838717</v>
      </c>
      <c r="E41" s="2">
        <f t="shared" si="17"/>
        <v>3.882099999999999</v>
      </c>
      <c r="F41" s="2">
        <f t="shared" si="17"/>
        <v>6.260612903225804</v>
      </c>
      <c r="G41" s="2">
        <f t="shared" si="17"/>
        <v>6.539870967741935</v>
      </c>
      <c r="H41" s="2">
        <f t="shared" si="17"/>
        <v>5.3820666666666686</v>
      </c>
      <c r="I41" s="2">
        <f t="shared" si="17"/>
        <v>4.691806451612902</v>
      </c>
      <c r="J41" s="2">
        <f t="shared" si="17"/>
        <v>4.840833333333333</v>
      </c>
      <c r="K41" s="2">
        <f t="shared" si="17"/>
        <v>2.2652580645161295</v>
      </c>
      <c r="L41" s="2">
        <f t="shared" si="17"/>
        <v>1.468448275862069</v>
      </c>
      <c r="M41" s="2">
        <f t="shared" si="17"/>
        <v>0.8286451612903225</v>
      </c>
      <c r="O41" t="s">
        <v>15</v>
      </c>
    </row>
    <row r="42" spans="2:16" ht="12.75">
      <c r="B42" s="7"/>
      <c r="C42" s="7"/>
      <c r="D42" s="7"/>
      <c r="E42" s="7"/>
      <c r="F42" s="8"/>
      <c r="G42" s="7"/>
      <c r="H42" s="7"/>
      <c r="I42" s="7"/>
      <c r="J42" s="7"/>
      <c r="K42" s="7"/>
      <c r="L42" s="7"/>
      <c r="M42" s="7"/>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8" ref="B48:M48">(B39)/2.8/B45</f>
        <v>1.2005714285714288</v>
      </c>
      <c r="C48" s="2">
        <f t="shared" si="18"/>
        <v>1.2834516680923869</v>
      </c>
      <c r="D48" s="2">
        <f t="shared" si="18"/>
        <v>1.3875575657894736</v>
      </c>
      <c r="E48" s="2">
        <f t="shared" si="18"/>
        <v>1.4441483516483515</v>
      </c>
      <c r="F48" s="2">
        <f t="shared" si="18"/>
        <v>1.4512698412698415</v>
      </c>
      <c r="G48" s="2">
        <f t="shared" si="18"/>
        <v>1.3365313342318061</v>
      </c>
      <c r="H48" s="2">
        <f t="shared" si="18"/>
        <v>1.1654084451460143</v>
      </c>
      <c r="I48" s="2">
        <f t="shared" si="18"/>
        <v>1.0150591296121096</v>
      </c>
      <c r="J48" s="2">
        <f t="shared" si="18"/>
        <v>0.8444077380952382</v>
      </c>
      <c r="K48" s="2">
        <f t="shared" si="18"/>
        <v>0.5495873015873016</v>
      </c>
      <c r="L48" s="2">
        <f t="shared" si="18"/>
        <v>0.413274818401937</v>
      </c>
      <c r="M48" s="2">
        <f t="shared" si="18"/>
        <v>0.2959447004608295</v>
      </c>
      <c r="O48" t="s">
        <v>17</v>
      </c>
    </row>
  </sheetData>
  <printOptions/>
  <pageMargins left="0.75" right="0.75" top="1" bottom="1" header="0.5" footer="0.5"/>
  <pageSetup horizontalDpi="300" verticalDpi="300" orientation="portrait" paperSize="9" r:id="rId1"/>
  <ignoredErrors>
    <ignoredError sqref="E36" formula="1"/>
  </ignoredErrors>
</worksheet>
</file>

<file path=xl/worksheets/sheet2.xml><?xml version="1.0" encoding="utf-8"?>
<worksheet xmlns="http://schemas.openxmlformats.org/spreadsheetml/2006/main" xmlns:r="http://schemas.openxmlformats.org/officeDocument/2006/relationships">
  <dimension ref="A1:BC142"/>
  <sheetViews>
    <sheetView workbookViewId="0" topLeftCell="K108">
      <selection activeCell="O129" sqref="O129"/>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5" max="15" width="10" style="0" bestFit="1" customWidth="1"/>
    <col min="16" max="16" width="40" style="0" customWidth="1"/>
    <col min="18" max="18" width="12" style="0" customWidth="1"/>
    <col min="19" max="19" width="13.5" style="0" customWidth="1"/>
  </cols>
  <sheetData>
    <row r="1" spans="1:55" ht="15">
      <c r="A1" s="12"/>
      <c r="B1" s="12"/>
      <c r="C1" s="12"/>
      <c r="D1" s="12"/>
      <c r="E1" s="12"/>
      <c r="F1" s="13" t="s">
        <v>26</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2013</v>
      </c>
      <c r="B4" s="55">
        <f>NUMBERS!$M$41</f>
        <v>0.8286451612903225</v>
      </c>
      <c r="C4" s="55">
        <f>NUMBERS!$L$41</f>
        <v>1.468448275862069</v>
      </c>
      <c r="D4" s="55">
        <f>NUMBERS!$K$41</f>
        <v>2.2652580645161295</v>
      </c>
      <c r="E4" s="55">
        <f>NUMBERS!$J$41</f>
        <v>4.840833333333333</v>
      </c>
      <c r="F4" s="55">
        <f>NUMBERS!$I$41</f>
        <v>4.691806451612902</v>
      </c>
      <c r="G4" s="55">
        <f>NUMBERS!$H$41</f>
        <v>5.3820666666666686</v>
      </c>
      <c r="H4" s="55">
        <f>NUMBERS!$G$41</f>
        <v>6.539870967741935</v>
      </c>
      <c r="I4" s="55">
        <f>NUMBERS!$F$41</f>
        <v>6.260612903225804</v>
      </c>
      <c r="J4" s="55">
        <f>NUMBERS!$E$41</f>
        <v>3.882099999999999</v>
      </c>
      <c r="K4" s="59">
        <f>NUMBERS!$D$41</f>
        <v>2.4897419354838717</v>
      </c>
      <c r="L4" s="55">
        <f>NUMBERS!$C$41</f>
        <v>0.6398333333333388</v>
      </c>
      <c r="M4" s="55">
        <f>NUMBERS!$B$41</f>
        <v>0.8612903225806466</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2012</v>
      </c>
      <c r="B5" s="55">
        <v>0.767</v>
      </c>
      <c r="C5" s="55">
        <v>1.733</v>
      </c>
      <c r="D5" s="55">
        <v>4.001</v>
      </c>
      <c r="E5" s="55">
        <v>3.783</v>
      </c>
      <c r="F5" s="55">
        <v>5.957</v>
      </c>
      <c r="G5" s="55">
        <v>4.918833333333331</v>
      </c>
      <c r="H5" s="55">
        <v>5.34</v>
      </c>
      <c r="I5" s="55">
        <v>5.85</v>
      </c>
      <c r="J5" s="55">
        <v>4.589</v>
      </c>
      <c r="K5" s="59">
        <v>2.179</v>
      </c>
      <c r="L5" s="55">
        <v>1.094</v>
      </c>
      <c r="M5" s="55">
        <v>0.342</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2011</v>
      </c>
      <c r="B6" s="40">
        <v>0.6230967741935494</v>
      </c>
      <c r="C6" s="40">
        <v>1.6020333333333308</v>
      </c>
      <c r="D6" s="40">
        <v>3.0509354838709664</v>
      </c>
      <c r="E6" s="40">
        <v>3.9021666666666683</v>
      </c>
      <c r="F6" s="40">
        <v>4.393741935483871</v>
      </c>
      <c r="G6" s="40">
        <v>4.885967741935481</v>
      </c>
      <c r="H6" s="40">
        <v>5.458</v>
      </c>
      <c r="I6" s="40">
        <v>6.122709677419356</v>
      </c>
      <c r="J6" s="40">
        <v>6.4002</v>
      </c>
      <c r="K6" s="40">
        <v>3.5407096774193554</v>
      </c>
      <c r="L6" s="40">
        <v>0.9753214285714285</v>
      </c>
      <c r="M6" s="40">
        <v>0.9148387096774193</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2010</v>
      </c>
      <c r="B7" s="40">
        <v>0.8379354838709677</v>
      </c>
      <c r="C7" s="40">
        <v>0.9408928571428571</v>
      </c>
      <c r="D7" s="40">
        <v>3.05241935483871</v>
      </c>
      <c r="E7" s="40">
        <v>6.444733333333333</v>
      </c>
      <c r="F7" s="40">
        <v>0.6547096774193564</v>
      </c>
      <c r="G7" s="40">
        <v>6.728733333333333</v>
      </c>
      <c r="H7" s="40">
        <v>6.46393548387097</v>
      </c>
      <c r="I7" s="40">
        <v>4.609290322580643</v>
      </c>
      <c r="J7" s="40">
        <v>3.5257666666666676</v>
      </c>
      <c r="K7" s="40">
        <v>2.338580645161297</v>
      </c>
      <c r="L7" s="40">
        <v>0.7150666666666666</v>
      </c>
      <c r="M7" s="40">
        <v>0.25629032258065043</v>
      </c>
      <c r="N7" s="12"/>
      <c r="O7" s="13" t="s">
        <v>16</v>
      </c>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2009</v>
      </c>
      <c r="B8" s="15">
        <v>1.157709677419355</v>
      </c>
      <c r="C8" s="15">
        <v>1.6120689655172413</v>
      </c>
      <c r="D8" s="15">
        <v>3.201806451612904</v>
      </c>
      <c r="E8" s="15">
        <v>5.394266666666667</v>
      </c>
      <c r="F8" s="15">
        <v>5.739548387096773</v>
      </c>
      <c r="G8" s="15">
        <v>6.086999999999999</v>
      </c>
      <c r="H8" s="15">
        <v>5.658</v>
      </c>
      <c r="I8" s="16">
        <v>5.91535483870968</v>
      </c>
      <c r="J8" s="15">
        <v>3.8825333333333294</v>
      </c>
      <c r="K8" s="15">
        <v>2.436903225806455</v>
      </c>
      <c r="L8" s="15">
        <v>0.8595666666666678</v>
      </c>
      <c r="M8" s="15">
        <v>0.5940967741935457</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2008</v>
      </c>
      <c r="B9" s="40">
        <v>0.6512258064516129</v>
      </c>
      <c r="C9" s="40">
        <v>2.691310344827586</v>
      </c>
      <c r="D9" s="40">
        <v>2.1468709677419358</v>
      </c>
      <c r="E9" s="40">
        <v>4.504199999999999</v>
      </c>
      <c r="F9" s="40">
        <v>6.295806451612903</v>
      </c>
      <c r="G9" s="40">
        <v>5.964600000000002</v>
      </c>
      <c r="H9" s="40">
        <v>4.934354838709675</v>
      </c>
      <c r="I9" s="40">
        <v>4.315387096774195</v>
      </c>
      <c r="J9" s="40">
        <v>3.9407</v>
      </c>
      <c r="K9" s="40">
        <v>2.6817096774193563</v>
      </c>
      <c r="L9" s="40">
        <v>1.0870666666666617</v>
      </c>
      <c r="M9" s="40">
        <v>0.8856451612903276</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2007</v>
      </c>
      <c r="B10" s="40">
        <v>0.7037096774193549</v>
      </c>
      <c r="C10" s="40">
        <v>1.2181071428571428</v>
      </c>
      <c r="D10" s="40">
        <v>3.6735161290322584</v>
      </c>
      <c r="E10" s="40">
        <v>7.123766666666667</v>
      </c>
      <c r="F10" s="40">
        <v>5.310064516129033</v>
      </c>
      <c r="G10" s="40">
        <v>4.721399999999998</v>
      </c>
      <c r="H10" s="40">
        <v>4.686225806451613</v>
      </c>
      <c r="I10" s="40">
        <v>5.204258064516129</v>
      </c>
      <c r="J10" s="40">
        <v>3.278200000000004</v>
      </c>
      <c r="K10" s="40">
        <v>2.5939677419354843</v>
      </c>
      <c r="L10" s="40">
        <v>0.9972333333333305</v>
      </c>
      <c r="M10" s="40">
        <v>0.8821935483870954</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2006</v>
      </c>
      <c r="B11" s="12">
        <v>0.97</v>
      </c>
      <c r="C11" s="12">
        <v>0.75</v>
      </c>
      <c r="D11" s="12">
        <v>1.91</v>
      </c>
      <c r="E11" s="12">
        <v>1.45</v>
      </c>
      <c r="F11" s="12">
        <v>2.07</v>
      </c>
      <c r="G11" s="12">
        <v>2.65</v>
      </c>
      <c r="H11" s="12">
        <v>2.8</v>
      </c>
      <c r="I11" s="14">
        <v>1.68</v>
      </c>
      <c r="J11" s="12">
        <v>2.05</v>
      </c>
      <c r="K11" s="12">
        <v>1.21</v>
      </c>
      <c r="L11" s="12">
        <v>0.72</v>
      </c>
      <c r="M11" s="12">
        <v>0.3</v>
      </c>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2005</v>
      </c>
      <c r="B12" s="15">
        <v>0.6892580645161278</v>
      </c>
      <c r="C12" s="15">
        <v>0.8054333333333337</v>
      </c>
      <c r="D12" s="15">
        <v>1.7976451612903217</v>
      </c>
      <c r="E12" s="15">
        <v>1.8558333333333337</v>
      </c>
      <c r="F12" s="15">
        <v>2.1814000000000004</v>
      </c>
      <c r="G12" s="15">
        <v>2.041354838709677</v>
      </c>
      <c r="H12" s="15">
        <v>2.068333333333334</v>
      </c>
      <c r="I12" s="15">
        <v>2.212967741935484</v>
      </c>
      <c r="J12" s="15">
        <v>2.2681666666666667</v>
      </c>
      <c r="K12" s="15">
        <v>1.3481935483870968</v>
      </c>
      <c r="L12" s="15">
        <v>1.1299285714285714</v>
      </c>
      <c r="M12" s="15">
        <v>0.9306774193548387</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30">
        <v>2004</v>
      </c>
      <c r="B13" s="15">
        <v>0.55</v>
      </c>
      <c r="C13" s="15">
        <v>1.07</v>
      </c>
      <c r="D13" s="15">
        <v>1.98</v>
      </c>
      <c r="E13" s="15">
        <v>2.61</v>
      </c>
      <c r="F13" s="15">
        <v>2.77</v>
      </c>
      <c r="G13" s="15">
        <v>2.24</v>
      </c>
      <c r="H13" s="15">
        <v>2.73</v>
      </c>
      <c r="I13" s="15">
        <v>2.44</v>
      </c>
      <c r="J13" s="15">
        <v>1.92</v>
      </c>
      <c r="K13" s="15">
        <v>1.47</v>
      </c>
      <c r="L13" s="15">
        <v>0.58</v>
      </c>
      <c r="M13" s="15">
        <v>0.58</v>
      </c>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30">
        <v>2003</v>
      </c>
      <c r="B14" s="15">
        <v>0.96</v>
      </c>
      <c r="C14" s="15">
        <v>2.25</v>
      </c>
      <c r="D14" s="15">
        <v>2.79</v>
      </c>
      <c r="E14" s="15">
        <v>3.2</v>
      </c>
      <c r="F14" s="15">
        <v>2.44</v>
      </c>
      <c r="G14" s="15">
        <v>2.44</v>
      </c>
      <c r="H14" s="15">
        <v>2.31</v>
      </c>
      <c r="I14" s="16">
        <v>2.55</v>
      </c>
      <c r="J14" s="15">
        <v>2.77</v>
      </c>
      <c r="K14" s="15">
        <v>1.98</v>
      </c>
      <c r="L14" s="15">
        <v>0.96</v>
      </c>
      <c r="M14" s="15">
        <v>0.77</v>
      </c>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30">
        <v>2002</v>
      </c>
      <c r="B15" s="15">
        <v>1.3138387096774193</v>
      </c>
      <c r="C15" s="15">
        <v>2.166714285714286</v>
      </c>
      <c r="D15" s="15">
        <v>3.0471290322580646</v>
      </c>
      <c r="E15" s="15">
        <v>3.7466333333333335</v>
      </c>
      <c r="F15" s="15">
        <v>3.3458064516129022</v>
      </c>
      <c r="G15" s="15">
        <v>3.5932000000000017</v>
      </c>
      <c r="H15" s="15">
        <v>3.6214516129032255</v>
      </c>
      <c r="I15" s="16">
        <v>3.011838709677418</v>
      </c>
      <c r="J15" s="15">
        <v>2.8370000000000006</v>
      </c>
      <c r="K15" s="15">
        <v>1.6918709677419348</v>
      </c>
      <c r="L15" s="15">
        <v>1.0613333333333344</v>
      </c>
      <c r="M15" s="15">
        <v>0.5216451612903241</v>
      </c>
      <c r="N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30">
        <v>2001</v>
      </c>
      <c r="B16" s="15">
        <v>0.7464838709677418</v>
      </c>
      <c r="C16" s="15">
        <v>1.317107142857143</v>
      </c>
      <c r="D16" s="15">
        <v>1.400548387096774</v>
      </c>
      <c r="E16" s="15">
        <v>2.7674000000000003</v>
      </c>
      <c r="F16" s="15">
        <v>4.187032258064516</v>
      </c>
      <c r="G16" s="15">
        <v>3.8925</v>
      </c>
      <c r="H16" s="15">
        <v>3.7540645161290334</v>
      </c>
      <c r="I16" s="16">
        <v>3.2753548387096756</v>
      </c>
      <c r="J16" s="15">
        <v>2.1943000000000024</v>
      </c>
      <c r="K16" s="15">
        <v>1.8183548387096784</v>
      </c>
      <c r="L16" s="15">
        <v>0.8264999999999987</v>
      </c>
      <c r="M16" s="15">
        <v>0.7722258064516118</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12"/>
      <c r="B17" s="12"/>
      <c r="C17" s="12"/>
      <c r="D17" s="12"/>
      <c r="E17" s="12"/>
      <c r="F17" s="12"/>
      <c r="G17" s="12"/>
      <c r="H17" s="12"/>
      <c r="I17" s="14"/>
      <c r="J17" s="12"/>
      <c r="K17" s="12"/>
      <c r="L17" s="12"/>
      <c r="M17" s="12"/>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12"/>
      <c r="B18" s="12"/>
      <c r="C18" s="12"/>
      <c r="D18" s="12"/>
      <c r="E18" s="12"/>
      <c r="F18" s="13" t="s">
        <v>25</v>
      </c>
      <c r="G18" s="13"/>
      <c r="H18" s="13"/>
      <c r="I18" s="14"/>
      <c r="J18" s="12"/>
      <c r="K18" s="12"/>
      <c r="L18" s="12"/>
      <c r="M18" s="12"/>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12"/>
      <c r="B19" s="12"/>
      <c r="C19" s="12"/>
      <c r="D19" s="12"/>
      <c r="E19" s="12"/>
      <c r="F19" s="12"/>
      <c r="G19" s="12"/>
      <c r="H19" s="12"/>
      <c r="I19" s="14"/>
      <c r="J19" s="12"/>
      <c r="K19" s="12"/>
      <c r="L19" s="12"/>
      <c r="M19" s="12"/>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12"/>
      <c r="B20" s="29" t="s">
        <v>7</v>
      </c>
      <c r="C20" s="29" t="s">
        <v>8</v>
      </c>
      <c r="D20" s="29" t="s">
        <v>9</v>
      </c>
      <c r="E20" s="29" t="s">
        <v>10</v>
      </c>
      <c r="F20" s="29" t="s">
        <v>11</v>
      </c>
      <c r="G20" s="29" t="s">
        <v>12</v>
      </c>
      <c r="H20" s="29" t="s">
        <v>1</v>
      </c>
      <c r="I20" s="29" t="s">
        <v>2</v>
      </c>
      <c r="J20" s="29" t="s">
        <v>3</v>
      </c>
      <c r="K20" s="29" t="s">
        <v>4</v>
      </c>
      <c r="L20" s="29" t="s">
        <v>5</v>
      </c>
      <c r="M20" s="29" t="s">
        <v>6</v>
      </c>
      <c r="N20" s="12"/>
      <c r="O20" s="37" t="s">
        <v>18</v>
      </c>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2013</v>
      </c>
      <c r="B21" s="55">
        <f>NUMBERS!$M$36</f>
        <v>25.688</v>
      </c>
      <c r="C21" s="55">
        <f>NUMBERS!$L$36</f>
        <v>42.585</v>
      </c>
      <c r="D21" s="55">
        <f>NUMBERS!$K$36</f>
        <v>70.22300000000001</v>
      </c>
      <c r="E21" s="55">
        <f>NUMBERS!$J$36</f>
        <v>145.225</v>
      </c>
      <c r="F21" s="55">
        <f>NUMBERS!$I$36</f>
        <v>145.44599999999997</v>
      </c>
      <c r="G21" s="55">
        <f>NUMBERS!$H$36</f>
        <v>161.46200000000005</v>
      </c>
      <c r="H21" s="55">
        <f>NUMBERS!$G$36</f>
        <v>202.736</v>
      </c>
      <c r="I21" s="57">
        <f>NUMBERS!$F$36</f>
        <v>194.07899999999995</v>
      </c>
      <c r="J21" s="55">
        <f>NUMBERS!$E$36</f>
        <v>116.46299999999997</v>
      </c>
      <c r="K21" s="55">
        <f>NUMBERS!$D$36</f>
        <v>77.18200000000002</v>
      </c>
      <c r="L21" s="55">
        <f>NUMBERS!$C$36</f>
        <v>19.195000000000164</v>
      </c>
      <c r="M21" s="55">
        <f>NUMBERS!$B$36</f>
        <v>26.700000000000045</v>
      </c>
      <c r="N21" s="12"/>
      <c r="O21" s="15">
        <f aca="true" t="shared" si="0" ref="O21:O33">SUM(B21:M21)</f>
        <v>1226.9840000000002</v>
      </c>
      <c r="P21" s="65">
        <v>67.180663507109</v>
      </c>
      <c r="Q21" s="12"/>
      <c r="R21" s="66"/>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2012</v>
      </c>
      <c r="B22" s="55">
        <v>23.792</v>
      </c>
      <c r="C22" s="55">
        <v>50.248999999999995</v>
      </c>
      <c r="D22" s="55">
        <v>124.037</v>
      </c>
      <c r="E22" s="55">
        <v>113.48600000000002</v>
      </c>
      <c r="F22" s="55">
        <v>184.676</v>
      </c>
      <c r="G22" s="55">
        <v>147.565</v>
      </c>
      <c r="H22" s="55">
        <v>165.66100000000006</v>
      </c>
      <c r="I22" s="57">
        <v>181.399</v>
      </c>
      <c r="J22" s="55">
        <v>137.6690000000001</v>
      </c>
      <c r="K22" s="55">
        <v>67.54399999999987</v>
      </c>
      <c r="L22" s="55">
        <v>32.83499999999981</v>
      </c>
      <c r="M22" s="55">
        <v>10.610000000000127</v>
      </c>
      <c r="N22" s="12"/>
      <c r="O22" s="15">
        <f t="shared" si="0"/>
        <v>1239.523</v>
      </c>
      <c r="P22" s="65">
        <v>140.988056872038</v>
      </c>
      <c r="Q22" s="12"/>
      <c r="R22" s="69">
        <v>0.76</v>
      </c>
      <c r="S22" s="15">
        <f aca="true" t="shared" si="1" ref="S22:S33">P22*R22</f>
        <v>107.15092322274887</v>
      </c>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2011</v>
      </c>
      <c r="B23" s="51">
        <v>19.31600000000003</v>
      </c>
      <c r="C23" s="51">
        <v>48.06099999999992</v>
      </c>
      <c r="D23" s="51">
        <v>94.57899999999995</v>
      </c>
      <c r="E23" s="51">
        <v>117.065</v>
      </c>
      <c r="F23" s="51">
        <v>136.20600000000002</v>
      </c>
      <c r="G23" s="51">
        <v>151.465</v>
      </c>
      <c r="H23" s="51">
        <v>163.74</v>
      </c>
      <c r="I23" s="51">
        <v>189.80400000000003</v>
      </c>
      <c r="J23" s="51">
        <v>192.006</v>
      </c>
      <c r="K23" s="51">
        <v>109.76200000000001</v>
      </c>
      <c r="L23" s="51">
        <v>27.308999999999997</v>
      </c>
      <c r="M23" s="51">
        <v>28.36</v>
      </c>
      <c r="N23" s="12"/>
      <c r="O23" s="15">
        <f t="shared" si="0"/>
        <v>1277.6729999999998</v>
      </c>
      <c r="P23" s="65">
        <v>145.327393364929</v>
      </c>
      <c r="Q23" s="12"/>
      <c r="R23" s="69">
        <v>0.69</v>
      </c>
      <c r="S23" s="15">
        <f t="shared" si="1"/>
        <v>100.27590142180101</v>
      </c>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2010</v>
      </c>
      <c r="B24" s="51">
        <v>25.976</v>
      </c>
      <c r="C24" s="51">
        <v>26.345</v>
      </c>
      <c r="D24" s="51">
        <v>94.625</v>
      </c>
      <c r="E24" s="51">
        <v>193.34199999999998</v>
      </c>
      <c r="F24" s="51">
        <v>20.29600000000005</v>
      </c>
      <c r="G24" s="51">
        <v>201.86199999999997</v>
      </c>
      <c r="H24" s="51">
        <v>200.38200000000006</v>
      </c>
      <c r="I24" s="51">
        <v>142.88799999999992</v>
      </c>
      <c r="J24" s="51">
        <v>105.77300000000002</v>
      </c>
      <c r="K24" s="51">
        <v>72.49600000000021</v>
      </c>
      <c r="L24" s="51">
        <v>21.451999999999998</v>
      </c>
      <c r="M24" s="51">
        <v>7.945000000000164</v>
      </c>
      <c r="N24" s="12"/>
      <c r="O24" s="15">
        <f t="shared" si="0"/>
        <v>1113.3820000000003</v>
      </c>
      <c r="P24" s="65">
        <v>126.640379146919</v>
      </c>
      <c r="Q24" s="12"/>
      <c r="R24" s="67">
        <v>0.65</v>
      </c>
      <c r="S24" s="15">
        <f t="shared" si="1"/>
        <v>82.31624644549736</v>
      </c>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2009</v>
      </c>
      <c r="B25" s="51">
        <v>35.889</v>
      </c>
      <c r="C25" s="51">
        <v>46.75</v>
      </c>
      <c r="D25" s="40">
        <v>99.25600000000001</v>
      </c>
      <c r="E25" s="40">
        <v>161.828</v>
      </c>
      <c r="F25" s="40">
        <v>177.926</v>
      </c>
      <c r="G25" s="40">
        <v>182.61</v>
      </c>
      <c r="H25" s="40">
        <v>175.39800000000002</v>
      </c>
      <c r="I25" s="40">
        <v>183.3760000000001</v>
      </c>
      <c r="J25" s="40">
        <v>116.47599999999989</v>
      </c>
      <c r="K25" s="40">
        <v>75.5440000000001</v>
      </c>
      <c r="L25" s="40">
        <v>25.787000000000035</v>
      </c>
      <c r="M25" s="40">
        <v>18.416999999999916</v>
      </c>
      <c r="N25" s="12"/>
      <c r="O25" s="15">
        <f t="shared" si="0"/>
        <v>1299.2570000000003</v>
      </c>
      <c r="P25" s="65">
        <v>147.783127962085</v>
      </c>
      <c r="Q25" s="12"/>
      <c r="R25" s="67">
        <v>0.7181</v>
      </c>
      <c r="S25" s="15">
        <f t="shared" si="1"/>
        <v>106.12306418957323</v>
      </c>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30">
        <v>2008</v>
      </c>
      <c r="B26" s="40">
        <v>20.188</v>
      </c>
      <c r="C26" s="40">
        <v>78.048</v>
      </c>
      <c r="D26" s="40">
        <v>66.55300000000001</v>
      </c>
      <c r="E26" s="40">
        <v>135.12599999999998</v>
      </c>
      <c r="F26" s="40">
        <v>195.17</v>
      </c>
      <c r="G26" s="40">
        <v>178.93800000000005</v>
      </c>
      <c r="H26" s="40">
        <v>152.965</v>
      </c>
      <c r="I26" s="40">
        <v>133.77700000000004</v>
      </c>
      <c r="J26" s="40">
        <v>118.221</v>
      </c>
      <c r="K26" s="40">
        <v>83.13300000000004</v>
      </c>
      <c r="L26" s="40">
        <v>32.61199999999985</v>
      </c>
      <c r="M26" s="40">
        <v>27.455000000000155</v>
      </c>
      <c r="N26" s="12"/>
      <c r="O26" s="15">
        <f t="shared" si="0"/>
        <v>1222.186</v>
      </c>
      <c r="P26" s="65">
        <v>139.016872037914</v>
      </c>
      <c r="Q26" s="12"/>
      <c r="R26" s="67">
        <v>0.60272</v>
      </c>
      <c r="S26" s="15">
        <f t="shared" si="1"/>
        <v>83.78824911469152</v>
      </c>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30">
        <v>2007</v>
      </c>
      <c r="B27" s="40">
        <v>21.815</v>
      </c>
      <c r="C27" s="40">
        <v>34.107</v>
      </c>
      <c r="D27" s="40">
        <v>113.879</v>
      </c>
      <c r="E27" s="40">
        <v>213.713</v>
      </c>
      <c r="F27" s="40">
        <v>164.61200000000002</v>
      </c>
      <c r="G27" s="40">
        <v>141.64199999999994</v>
      </c>
      <c r="H27" s="40">
        <v>145.27300000000002</v>
      </c>
      <c r="I27" s="40">
        <v>161.332</v>
      </c>
      <c r="J27" s="40">
        <v>98.34600000000012</v>
      </c>
      <c r="K27" s="40">
        <v>80.41300000000001</v>
      </c>
      <c r="L27" s="40">
        <v>29.916999999999916</v>
      </c>
      <c r="M27" s="40">
        <v>27.347999999999956</v>
      </c>
      <c r="N27" s="12"/>
      <c r="O27" s="15">
        <f t="shared" si="0"/>
        <v>1232.397</v>
      </c>
      <c r="P27" s="65">
        <v>140.178199052132</v>
      </c>
      <c r="Q27" s="12"/>
      <c r="R27" s="67">
        <v>0.51</v>
      </c>
      <c r="S27" s="15">
        <f t="shared" si="1"/>
        <v>71.49088151658731</v>
      </c>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30">
        <v>2006</v>
      </c>
      <c r="B28" s="40">
        <v>30.06</v>
      </c>
      <c r="C28" s="40">
        <v>21.02</v>
      </c>
      <c r="D28" s="40">
        <v>59.25</v>
      </c>
      <c r="E28" s="40">
        <v>43.58</v>
      </c>
      <c r="F28" s="40">
        <v>64.17</v>
      </c>
      <c r="G28" s="40">
        <v>79.4</v>
      </c>
      <c r="H28" s="40">
        <v>86.73</v>
      </c>
      <c r="I28" s="40">
        <v>51.99599999999998</v>
      </c>
      <c r="J28" s="40">
        <v>61.36</v>
      </c>
      <c r="K28" s="40">
        <v>37.44</v>
      </c>
      <c r="L28" s="40">
        <v>21.47</v>
      </c>
      <c r="M28" s="40">
        <v>9.16</v>
      </c>
      <c r="N28" s="12"/>
      <c r="O28" s="15">
        <f t="shared" si="0"/>
        <v>565.6360000000001</v>
      </c>
      <c r="P28" s="65">
        <v>64.3381990521327</v>
      </c>
      <c r="Q28" s="12"/>
      <c r="R28" s="67">
        <v>0.41</v>
      </c>
      <c r="S28" s="15">
        <f t="shared" si="1"/>
        <v>26.378661611374405</v>
      </c>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30">
        <v>2005</v>
      </c>
      <c r="B29" s="15">
        <v>21.366999999999962</v>
      </c>
      <c r="C29" s="15">
        <v>24.16300000000001</v>
      </c>
      <c r="D29" s="15">
        <v>55.726999999999975</v>
      </c>
      <c r="E29" s="15">
        <v>55.675</v>
      </c>
      <c r="F29" s="15">
        <v>65.44200000000001</v>
      </c>
      <c r="G29" s="15">
        <v>63.28199999999998</v>
      </c>
      <c r="H29" s="15">
        <v>62.05</v>
      </c>
      <c r="I29" s="15">
        <v>68.602</v>
      </c>
      <c r="J29" s="15">
        <v>68.045</v>
      </c>
      <c r="K29" s="15">
        <v>41.794000000000004</v>
      </c>
      <c r="L29" s="15">
        <v>31.637999999999998</v>
      </c>
      <c r="M29" s="15">
        <v>28.851</v>
      </c>
      <c r="N29" s="12"/>
      <c r="O29" s="15">
        <f t="shared" si="0"/>
        <v>586.6360000000001</v>
      </c>
      <c r="P29" s="65">
        <v>66.72</v>
      </c>
      <c r="Q29" s="12"/>
      <c r="R29" s="67">
        <v>0.32448</v>
      </c>
      <c r="S29" s="15">
        <f t="shared" si="1"/>
        <v>21.649305599999998</v>
      </c>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30">
        <v>2004</v>
      </c>
      <c r="B30" s="15">
        <v>17.16</v>
      </c>
      <c r="C30" s="15">
        <v>29.93</v>
      </c>
      <c r="D30" s="15">
        <v>61.52</v>
      </c>
      <c r="E30" s="15">
        <v>78.3</v>
      </c>
      <c r="F30" s="15">
        <v>86</v>
      </c>
      <c r="G30" s="15">
        <v>67.08</v>
      </c>
      <c r="H30" s="15">
        <v>84.68</v>
      </c>
      <c r="I30" s="15">
        <v>73.29</v>
      </c>
      <c r="J30" s="15">
        <v>57.5</v>
      </c>
      <c r="K30" s="15">
        <v>45.72</v>
      </c>
      <c r="L30" s="15">
        <v>17.25</v>
      </c>
      <c r="M30" s="15">
        <v>23.94</v>
      </c>
      <c r="N30" s="12"/>
      <c r="O30" s="15">
        <f t="shared" si="0"/>
        <v>642.3700000000001</v>
      </c>
      <c r="P30" s="65">
        <v>73.0657819905214</v>
      </c>
      <c r="Q30" s="12"/>
      <c r="R30" s="67">
        <v>0.2697</v>
      </c>
      <c r="S30" s="15">
        <f t="shared" si="1"/>
        <v>19.70584140284362</v>
      </c>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30">
        <v>2003</v>
      </c>
      <c r="B31" s="15">
        <v>29.85</v>
      </c>
      <c r="C31" s="15">
        <v>62.88</v>
      </c>
      <c r="D31" s="15">
        <v>86.36</v>
      </c>
      <c r="E31" s="15">
        <v>95.9</v>
      </c>
      <c r="F31" s="15">
        <v>75.5</v>
      </c>
      <c r="G31" s="15">
        <v>73.16</v>
      </c>
      <c r="H31" s="15">
        <v>71.69</v>
      </c>
      <c r="I31" s="16">
        <v>79.04</v>
      </c>
      <c r="J31" s="15">
        <v>83.24</v>
      </c>
      <c r="K31" s="15">
        <v>61.37</v>
      </c>
      <c r="L31" s="15">
        <v>28.86</v>
      </c>
      <c r="M31" s="15">
        <v>23.77</v>
      </c>
      <c r="N31" s="12"/>
      <c r="O31" s="15">
        <f t="shared" si="0"/>
        <v>771.62</v>
      </c>
      <c r="P31" s="65">
        <v>87.696682464455</v>
      </c>
      <c r="Q31" s="12"/>
      <c r="R31" s="67">
        <v>0.274664</v>
      </c>
      <c r="S31" s="15">
        <f t="shared" si="1"/>
        <v>24.08712159241707</v>
      </c>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30">
        <v>2002</v>
      </c>
      <c r="B32" s="15">
        <v>40.729</v>
      </c>
      <c r="C32" s="15">
        <v>60.668000000000006</v>
      </c>
      <c r="D32" s="15">
        <v>94.461</v>
      </c>
      <c r="E32" s="15">
        <v>112.399</v>
      </c>
      <c r="F32" s="15">
        <v>103.72</v>
      </c>
      <c r="G32" s="15">
        <v>107.79600000000005</v>
      </c>
      <c r="H32" s="15">
        <v>112.265</v>
      </c>
      <c r="I32" s="16">
        <v>93.36699999999996</v>
      </c>
      <c r="J32" s="15">
        <v>85.11</v>
      </c>
      <c r="K32" s="15">
        <v>52.44799999999998</v>
      </c>
      <c r="L32" s="15">
        <v>31.84</v>
      </c>
      <c r="M32" s="15">
        <v>16.17100000000005</v>
      </c>
      <c r="N32" s="12"/>
      <c r="O32" s="15">
        <f t="shared" si="0"/>
        <v>910.974</v>
      </c>
      <c r="P32" s="65">
        <v>103.617440758293</v>
      </c>
      <c r="Q32" s="12"/>
      <c r="R32" s="68">
        <v>0.25</v>
      </c>
      <c r="S32" s="15">
        <f t="shared" si="1"/>
        <v>25.90436018957325</v>
      </c>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30">
        <v>2001</v>
      </c>
      <c r="B33" s="15">
        <v>23.141</v>
      </c>
      <c r="C33" s="15">
        <v>36.879000000000005</v>
      </c>
      <c r="D33" s="15">
        <v>43.416999999999994</v>
      </c>
      <c r="E33" s="15">
        <v>83.022</v>
      </c>
      <c r="F33" s="15">
        <v>129.798</v>
      </c>
      <c r="G33" s="15">
        <v>116.775</v>
      </c>
      <c r="H33" s="15">
        <v>116.37600000000003</v>
      </c>
      <c r="I33" s="16">
        <v>101.53599999999994</v>
      </c>
      <c r="J33" s="15">
        <v>65.82900000000006</v>
      </c>
      <c r="K33" s="15">
        <v>56.36900000000003</v>
      </c>
      <c r="L33" s="15">
        <v>24.795</v>
      </c>
      <c r="M33" s="15">
        <v>23.938999999999965</v>
      </c>
      <c r="N33" s="12"/>
      <c r="O33" s="15">
        <f t="shared" si="0"/>
        <v>821.8760000000001</v>
      </c>
      <c r="P33" s="65">
        <v>93.4839810426541</v>
      </c>
      <c r="Q33" s="12"/>
      <c r="R33" s="68">
        <v>0.22</v>
      </c>
      <c r="S33" s="15">
        <f t="shared" si="1"/>
        <v>20.5664758293839</v>
      </c>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12"/>
      <c r="C34" s="12"/>
      <c r="D34" s="12"/>
      <c r="E34" s="12"/>
      <c r="F34" s="12"/>
      <c r="G34" s="12"/>
      <c r="H34" s="12"/>
      <c r="I34" s="14"/>
      <c r="J34" s="12"/>
      <c r="K34" s="12"/>
      <c r="L34" s="12"/>
      <c r="M34" s="12"/>
      <c r="N34" s="12"/>
      <c r="O34" s="12"/>
      <c r="P34" s="12"/>
      <c r="Q34" s="12"/>
      <c r="R34" s="66"/>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12"/>
      <c r="C35" s="12"/>
      <c r="D35" s="12"/>
      <c r="E35" s="12"/>
      <c r="F35" s="12"/>
      <c r="G35" s="12"/>
      <c r="H35" s="12"/>
      <c r="I35" s="14"/>
      <c r="J35" s="12"/>
      <c r="K35" s="12"/>
      <c r="L35" s="12"/>
      <c r="M35" s="12"/>
      <c r="N35" s="12"/>
      <c r="O35" s="15">
        <f>SUM(O21:O33)/1000</f>
        <v>12.910514000000003</v>
      </c>
      <c r="P35" s="15">
        <f>SUM(P21:P33)</f>
        <v>1396.0367772511822</v>
      </c>
      <c r="Q35" s="12" t="s">
        <v>36</v>
      </c>
      <c r="R35" s="66"/>
      <c r="S35" s="70">
        <f>SUM(S21:S33)</f>
        <v>689.4370321364914</v>
      </c>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12"/>
      <c r="C36" s="12"/>
      <c r="D36" s="12"/>
      <c r="E36" s="12"/>
      <c r="F36" s="13" t="s">
        <v>27</v>
      </c>
      <c r="G36" s="13"/>
      <c r="H36" s="13"/>
      <c r="I36" s="14"/>
      <c r="J36" s="12"/>
      <c r="K36" s="12"/>
      <c r="L36" s="12"/>
      <c r="M36" s="12"/>
      <c r="N36" s="12"/>
      <c r="O36" s="12"/>
      <c r="Q36" s="12"/>
      <c r="R36" s="12"/>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2"/>
      <c r="C37" s="12"/>
      <c r="D37" s="12"/>
      <c r="E37" s="12"/>
      <c r="F37" s="12"/>
      <c r="G37" s="12"/>
      <c r="H37" s="12"/>
      <c r="I37" s="14"/>
      <c r="J37" s="12"/>
      <c r="K37" s="12"/>
      <c r="L37" s="12"/>
      <c r="M37" s="12"/>
      <c r="N37" s="12"/>
      <c r="O37" s="12"/>
      <c r="P37" s="12"/>
      <c r="Q37" s="12"/>
      <c r="R37" s="12"/>
      <c r="S37" s="12"/>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2"/>
      <c r="B38" s="29" t="s">
        <v>7</v>
      </c>
      <c r="C38" s="29" t="s">
        <v>8</v>
      </c>
      <c r="D38" s="29" t="s">
        <v>9</v>
      </c>
      <c r="E38" s="29" t="s">
        <v>10</v>
      </c>
      <c r="F38" s="29" t="s">
        <v>11</v>
      </c>
      <c r="G38" s="29" t="s">
        <v>12</v>
      </c>
      <c r="H38" s="29" t="s">
        <v>1</v>
      </c>
      <c r="I38" s="29" t="s">
        <v>2</v>
      </c>
      <c r="J38" s="29" t="s">
        <v>3</v>
      </c>
      <c r="K38" s="29" t="s">
        <v>4</v>
      </c>
      <c r="L38" s="29" t="s">
        <v>5</v>
      </c>
      <c r="M38" s="29" t="s">
        <v>6</v>
      </c>
      <c r="N38" s="12"/>
      <c r="O38" s="12"/>
      <c r="P38" s="12"/>
      <c r="Q38" s="12"/>
      <c r="R38" s="12"/>
      <c r="S38" s="12"/>
      <c r="T38" s="12"/>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2"/>
      <c r="B39" s="17">
        <f>NUMBERS!$M$48</f>
        <v>0.2959447004608295</v>
      </c>
      <c r="C39" s="17">
        <f>NUMBERS!$L$48</f>
        <v>0.413274818401937</v>
      </c>
      <c r="D39" s="17">
        <f>NUMBERS!$K$48</f>
        <v>0.5495873015873016</v>
      </c>
      <c r="E39" s="17">
        <f>NUMBERS!$J$48</f>
        <v>0.8444077380952382</v>
      </c>
      <c r="F39" s="17">
        <f>NUMBERS!$I$48</f>
        <v>1.0150591296121096</v>
      </c>
      <c r="G39" s="17">
        <f>NUMBERS!$H$48</f>
        <v>1.1654084451460143</v>
      </c>
      <c r="H39" s="17">
        <f>NUMBERS!$G$48</f>
        <v>1.3365313342318061</v>
      </c>
      <c r="I39" s="17">
        <f>NUMBERS!$F$48</f>
        <v>1.4512698412698415</v>
      </c>
      <c r="J39" s="17">
        <f>NUMBERS!$E$48</f>
        <v>1.4441483516483515</v>
      </c>
      <c r="K39" s="17">
        <f>NUMBERS!$D$48</f>
        <v>1.3875575657894736</v>
      </c>
      <c r="L39" s="17">
        <f>NUMBERS!$C$48</f>
        <v>1.2834516680923869</v>
      </c>
      <c r="M39" s="17">
        <f>NUMBERS!$B$48</f>
        <v>1.2005714285714288</v>
      </c>
      <c r="N39" s="12"/>
      <c r="O39" s="30" t="s">
        <v>19</v>
      </c>
      <c r="P39" s="12"/>
      <c r="Q39" s="12"/>
      <c r="R39" s="12"/>
      <c r="S39" s="12"/>
      <c r="T39" s="12"/>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2"/>
      <c r="B40" s="12"/>
      <c r="C40" s="12"/>
      <c r="D40" s="12"/>
      <c r="E40" s="12"/>
      <c r="F40" s="12"/>
      <c r="G40" s="12"/>
      <c r="H40" s="12"/>
      <c r="I40" s="14"/>
      <c r="J40" s="12"/>
      <c r="K40" s="12"/>
      <c r="L40" s="12"/>
      <c r="M40" s="12"/>
      <c r="N40" s="12"/>
      <c r="O40" s="12"/>
      <c r="P40" s="12"/>
      <c r="Q40" s="12"/>
      <c r="R40" s="12"/>
      <c r="S40" s="12"/>
      <c r="T40" s="12"/>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12"/>
      <c r="B41" s="12"/>
      <c r="C41" s="12"/>
      <c r="D41" s="12"/>
      <c r="E41" s="12"/>
      <c r="F41" s="13" t="s">
        <v>28</v>
      </c>
      <c r="G41" s="13"/>
      <c r="H41" s="13"/>
      <c r="I41" s="14"/>
      <c r="J41" s="12"/>
      <c r="K41" s="12"/>
      <c r="L41" s="12"/>
      <c r="M41" s="12"/>
      <c r="N41" s="12"/>
      <c r="O41" s="12"/>
      <c r="P41" s="12"/>
      <c r="Q41" s="12"/>
      <c r="R41" s="12"/>
      <c r="S41" s="12"/>
      <c r="T41" s="12"/>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12"/>
      <c r="B42" s="12"/>
      <c r="C42" s="12"/>
      <c r="D42" s="12"/>
      <c r="E42" s="12"/>
      <c r="F42" s="12"/>
      <c r="G42" s="12"/>
      <c r="H42" s="12"/>
      <c r="I42" s="14"/>
      <c r="J42" s="12"/>
      <c r="K42" s="12"/>
      <c r="L42" s="12"/>
      <c r="M42" s="12"/>
      <c r="N42" s="12"/>
      <c r="O42" s="12"/>
      <c r="P42" s="12"/>
      <c r="Q42" s="12"/>
      <c r="R42" s="12"/>
      <c r="S42" s="12"/>
      <c r="T42" s="12"/>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12"/>
      <c r="B43" s="29" t="s">
        <v>7</v>
      </c>
      <c r="C43" s="29" t="s">
        <v>8</v>
      </c>
      <c r="D43" s="29" t="s">
        <v>9</v>
      </c>
      <c r="E43" s="29" t="s">
        <v>10</v>
      </c>
      <c r="F43" s="29" t="s">
        <v>11</v>
      </c>
      <c r="G43" s="29" t="s">
        <v>12</v>
      </c>
      <c r="H43" s="29" t="s">
        <v>1</v>
      </c>
      <c r="I43" s="29" t="s">
        <v>2</v>
      </c>
      <c r="J43" s="29" t="s">
        <v>3</v>
      </c>
      <c r="K43" s="29" t="s">
        <v>4</v>
      </c>
      <c r="L43" s="29" t="s">
        <v>5</v>
      </c>
      <c r="M43" s="29" t="s">
        <v>6</v>
      </c>
      <c r="N43" s="12"/>
      <c r="O43" s="12"/>
      <c r="P43" s="12"/>
      <c r="Q43" s="12"/>
      <c r="R43" s="12"/>
      <c r="S43" s="12"/>
      <c r="T43" s="12"/>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12"/>
      <c r="B44" s="15">
        <f aca="true" t="shared" si="2" ref="B44:M44">B39*2.8*365*3.6/1000</f>
        <v>1.0888397419354838</v>
      </c>
      <c r="C44" s="15">
        <f t="shared" si="2"/>
        <v>1.5205207118644066</v>
      </c>
      <c r="D44" s="15">
        <f t="shared" si="2"/>
        <v>2.0220416</v>
      </c>
      <c r="E44" s="15">
        <f t="shared" si="2"/>
        <v>3.1067449500000004</v>
      </c>
      <c r="F44" s="15">
        <f t="shared" si="2"/>
        <v>3.7346055496688737</v>
      </c>
      <c r="G44" s="15">
        <f t="shared" si="2"/>
        <v>4.287770751381215</v>
      </c>
      <c r="H44" s="15">
        <f t="shared" si="2"/>
        <v>4.9173660849056615</v>
      </c>
      <c r="I44" s="15">
        <f t="shared" si="2"/>
        <v>5.339512000000002</v>
      </c>
      <c r="J44" s="15">
        <f t="shared" si="2"/>
        <v>5.313310615384615</v>
      </c>
      <c r="K44" s="15">
        <f t="shared" si="2"/>
        <v>5.105101796052631</v>
      </c>
      <c r="L44" s="15">
        <f t="shared" si="2"/>
        <v>4.72207537724551</v>
      </c>
      <c r="M44" s="15">
        <f t="shared" si="2"/>
        <v>4.4171424</v>
      </c>
      <c r="N44" s="12"/>
      <c r="O44" s="30" t="s">
        <v>20</v>
      </c>
      <c r="P44" s="12"/>
      <c r="Q44" s="12"/>
      <c r="R44" s="12"/>
      <c r="S44" s="12"/>
      <c r="T44" s="12"/>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12"/>
      <c r="B45" s="12"/>
      <c r="C45" s="12"/>
      <c r="D45" s="12"/>
      <c r="E45" s="12"/>
      <c r="F45" s="12"/>
      <c r="G45" s="12"/>
      <c r="H45" s="12"/>
      <c r="I45" s="14"/>
      <c r="J45" s="12"/>
      <c r="K45" s="12"/>
      <c r="L45" s="12"/>
      <c r="M45" s="12"/>
      <c r="N45" s="12"/>
      <c r="O45" s="12"/>
      <c r="P45" s="12"/>
      <c r="Q45" s="12"/>
      <c r="R45" s="12"/>
      <c r="S45" s="12"/>
      <c r="T45" s="12"/>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18" t="s">
        <v>23</v>
      </c>
      <c r="B46" s="18"/>
      <c r="C46" s="18"/>
      <c r="D46" s="19"/>
      <c r="E46" s="19"/>
      <c r="F46" s="19"/>
      <c r="G46" s="19"/>
      <c r="H46" s="19"/>
      <c r="I46" s="20"/>
      <c r="J46" s="19"/>
      <c r="K46" s="19"/>
      <c r="L46" s="19"/>
      <c r="M46" s="19"/>
      <c r="N46" s="19"/>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19"/>
      <c r="B47" s="25" t="s">
        <v>7</v>
      </c>
      <c r="C47" s="25" t="s">
        <v>8</v>
      </c>
      <c r="D47" s="25" t="s">
        <v>9</v>
      </c>
      <c r="E47" s="25" t="s">
        <v>10</v>
      </c>
      <c r="F47" s="25" t="s">
        <v>11</v>
      </c>
      <c r="G47" s="25" t="s">
        <v>12</v>
      </c>
      <c r="H47" s="25" t="s">
        <v>1</v>
      </c>
      <c r="I47" s="27" t="s">
        <v>2</v>
      </c>
      <c r="J47" s="28" t="s">
        <v>3</v>
      </c>
      <c r="K47" s="28" t="s">
        <v>4</v>
      </c>
      <c r="L47" s="28" t="s">
        <v>5</v>
      </c>
      <c r="M47" s="28" t="s">
        <v>6</v>
      </c>
      <c r="N47" s="19"/>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19"/>
      <c r="B48" s="19"/>
      <c r="C48" s="19"/>
      <c r="D48" s="19"/>
      <c r="E48" s="19"/>
      <c r="F48" s="19"/>
      <c r="G48" s="19"/>
      <c r="H48" s="19"/>
      <c r="I48" s="20"/>
      <c r="J48" s="19"/>
      <c r="K48" s="22"/>
      <c r="L48" s="19"/>
      <c r="M48" s="19"/>
      <c r="N48" s="19"/>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1</v>
      </c>
      <c r="B49" s="2">
        <v>0.46800018720007486</v>
      </c>
      <c r="C49" s="21">
        <v>0</v>
      </c>
      <c r="D49" s="21">
        <v>0</v>
      </c>
      <c r="E49" s="21">
        <v>0.927130805634931</v>
      </c>
      <c r="F49" s="53">
        <v>1.3078671898135426</v>
      </c>
      <c r="G49" s="21">
        <v>0.5618184065455445</v>
      </c>
      <c r="H49" s="21">
        <v>0.7400490765074356</v>
      </c>
      <c r="I49" s="23">
        <v>1.1656004662401864</v>
      </c>
      <c r="J49" s="21">
        <v>0.43200017280006914</v>
      </c>
      <c r="K49" s="21">
        <v>1.1010773635078686</v>
      </c>
      <c r="L49" s="21">
        <v>0</v>
      </c>
      <c r="M49" s="21">
        <v>0.13400005360002143</v>
      </c>
      <c r="N49" s="39">
        <v>1</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2</v>
      </c>
      <c r="B50" s="21">
        <v>0.3334287048000534</v>
      </c>
      <c r="C50" s="21">
        <v>0.5632260317420256</v>
      </c>
      <c r="D50" s="21">
        <v>0.17066673493336063</v>
      </c>
      <c r="E50" s="21">
        <v>1.0474289904001675</v>
      </c>
      <c r="F50" s="21">
        <v>0.27840011136004456</v>
      </c>
      <c r="G50" s="63">
        <v>1.3956369218911322</v>
      </c>
      <c r="H50" s="21">
        <v>0.8695003478001391</v>
      </c>
      <c r="I50" s="23">
        <v>1.2639517250928853</v>
      </c>
      <c r="J50" s="21">
        <v>0.47162283015856604</v>
      </c>
      <c r="K50" s="21">
        <v>0.3951580528000632</v>
      </c>
      <c r="L50" s="21">
        <v>0</v>
      </c>
      <c r="M50" s="21">
        <v>0.4102374522305741</v>
      </c>
      <c r="N50" s="39">
        <v>2</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3</v>
      </c>
      <c r="B51" s="21">
        <v>0.17142864000002744</v>
      </c>
      <c r="C51" s="21">
        <v>0</v>
      </c>
      <c r="D51" s="21">
        <v>0.06944683628937282</v>
      </c>
      <c r="E51" s="21">
        <v>0.7865003146001259</v>
      </c>
      <c r="F51" s="2">
        <v>1.1548458227630716</v>
      </c>
      <c r="G51" s="21">
        <v>0.5141054688000822</v>
      </c>
      <c r="H51" s="21">
        <v>0.07200002880001152</v>
      </c>
      <c r="I51" s="23">
        <v>1.0860622900950192</v>
      </c>
      <c r="J51" s="21">
        <v>1.2150004860001944</v>
      </c>
      <c r="K51" s="21">
        <v>0.9867949152659113</v>
      </c>
      <c r="L51" s="21">
        <v>0.12654550516365662</v>
      </c>
      <c r="M51" s="21">
        <v>0.397946105124388</v>
      </c>
      <c r="N51" s="39">
        <v>3</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4</v>
      </c>
      <c r="B52" s="21">
        <v>0.003600001440000576</v>
      </c>
      <c r="C52" s="21">
        <v>0.8384765258668008</v>
      </c>
      <c r="D52" s="21">
        <v>0.9851872072616962</v>
      </c>
      <c r="E52" s="21">
        <v>0.2742858240000439</v>
      </c>
      <c r="F52" s="21">
        <v>1.2591162931202013</v>
      </c>
      <c r="G52" s="21">
        <v>1.374178767493289</v>
      </c>
      <c r="H52" s="21">
        <v>0.6348263408870581</v>
      </c>
      <c r="I52" s="61">
        <v>1.325258957069875</v>
      </c>
      <c r="J52" s="21">
        <v>1.1108575872001778</v>
      </c>
      <c r="K52" s="21">
        <v>0.7689233844924307</v>
      </c>
      <c r="L52" s="21">
        <v>0.450000180000072</v>
      </c>
      <c r="M52" s="21">
        <v>0</v>
      </c>
      <c r="N52" s="39">
        <v>4</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5</v>
      </c>
      <c r="B53" s="21">
        <v>0</v>
      </c>
      <c r="C53" s="21">
        <v>0.3422858512000548</v>
      </c>
      <c r="D53" s="21">
        <v>1.0005929928297896</v>
      </c>
      <c r="E53" s="21">
        <v>0.5767661881532838</v>
      </c>
      <c r="F53" s="21">
        <v>1.1790972458324467</v>
      </c>
      <c r="G53" s="21">
        <v>1.2814374057788458</v>
      </c>
      <c r="H53" s="2">
        <v>1.2302110184001966</v>
      </c>
      <c r="I53" s="23">
        <v>1.12464044985618</v>
      </c>
      <c r="J53" s="21">
        <v>1.2412658026287702</v>
      </c>
      <c r="K53" s="21">
        <v>0.6336002534401014</v>
      </c>
      <c r="L53" s="21">
        <v>0</v>
      </c>
      <c r="M53" s="21">
        <v>0</v>
      </c>
      <c r="N53" s="39">
        <v>5</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6</v>
      </c>
      <c r="B54" s="21">
        <v>0.5505002202000882</v>
      </c>
      <c r="C54" s="21">
        <v>0.4749769341768202</v>
      </c>
      <c r="D54" s="21">
        <v>0.37632015052806017</v>
      </c>
      <c r="E54" s="53">
        <v>1.0894929731106222</v>
      </c>
      <c r="F54" s="21">
        <v>1.2841368772911146</v>
      </c>
      <c r="G54" s="21">
        <v>1.2472732261820176</v>
      </c>
      <c r="H54" s="21">
        <v>1.102054494875852</v>
      </c>
      <c r="I54" s="23">
        <v>1.2958505183402074</v>
      </c>
      <c r="J54" s="21">
        <v>0.6952685707903552</v>
      </c>
      <c r="K54" s="61">
        <v>0.5805519563587136</v>
      </c>
      <c r="L54" s="21">
        <v>0.07725003090001237</v>
      </c>
      <c r="M54" s="21">
        <v>0.1056000422400169</v>
      </c>
      <c r="N54" s="39">
        <v>6</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7</v>
      </c>
      <c r="B55" s="21">
        <v>0</v>
      </c>
      <c r="C55" s="21">
        <v>0.6321292851097786</v>
      </c>
      <c r="D55" s="21">
        <v>0.49200019680007867</v>
      </c>
      <c r="E55" s="21">
        <v>0.9207644132495856</v>
      </c>
      <c r="F55" s="21">
        <v>1.033391717704513</v>
      </c>
      <c r="G55" s="21">
        <v>1.2215774117078877</v>
      </c>
      <c r="H55" s="21">
        <v>1.3272505309002125</v>
      </c>
      <c r="I55" s="23">
        <v>0</v>
      </c>
      <c r="J55" s="21">
        <v>0.6403848715385639</v>
      </c>
      <c r="K55" s="21">
        <v>0.9480003792001517</v>
      </c>
      <c r="L55" s="21">
        <v>0.08880003552001421</v>
      </c>
      <c r="M55" s="21">
        <v>0.06266669173334335</v>
      </c>
      <c r="N55" s="39">
        <v>7</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8</v>
      </c>
      <c r="B56" s="21">
        <v>0</v>
      </c>
      <c r="C56" s="21">
        <v>0.6315486397162301</v>
      </c>
      <c r="D56" s="21">
        <v>0.5272943285647902</v>
      </c>
      <c r="E56" s="21">
        <v>0.7694485836415025</v>
      </c>
      <c r="F56" s="21">
        <v>1.637143512000262</v>
      </c>
      <c r="G56" s="21">
        <v>1.2157679281676361</v>
      </c>
      <c r="H56" s="21">
        <v>1.1973917833045395</v>
      </c>
      <c r="I56" s="23">
        <v>1.2273944303517115</v>
      </c>
      <c r="J56" s="21">
        <v>0.6644653820652225</v>
      </c>
      <c r="K56" s="21">
        <v>0.31241391806901553</v>
      </c>
      <c r="L56" s="21">
        <v>0.24234792302612576</v>
      </c>
      <c r="M56" s="21">
        <v>0.10569234996924767</v>
      </c>
      <c r="N56" s="39">
        <v>8</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9</v>
      </c>
      <c r="B57" s="21">
        <v>0</v>
      </c>
      <c r="C57" s="21">
        <v>0.2850001140000456</v>
      </c>
      <c r="D57" s="21">
        <v>0</v>
      </c>
      <c r="E57" s="21">
        <v>0.35861552806159586</v>
      </c>
      <c r="F57" s="21">
        <v>1.0561415989272278</v>
      </c>
      <c r="G57" s="21">
        <v>0.5478002191200876</v>
      </c>
      <c r="H57" s="21">
        <v>1.1761295027098657</v>
      </c>
      <c r="I57" s="23">
        <v>0.7469476672001195</v>
      </c>
      <c r="J57" s="21">
        <v>0.4085855292878703</v>
      </c>
      <c r="K57" s="21">
        <v>0.4378066267355539</v>
      </c>
      <c r="L57" s="21">
        <v>0.6382107816001021</v>
      </c>
      <c r="M57" s="21">
        <v>0.18000007200002882</v>
      </c>
      <c r="N57" s="39">
        <v>9</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10</v>
      </c>
      <c r="B58" s="21">
        <v>0.4927743906581434</v>
      </c>
      <c r="C58" s="21">
        <v>0.2456843088000393</v>
      </c>
      <c r="D58" s="21">
        <v>0</v>
      </c>
      <c r="E58" s="53">
        <v>0.1200000480000192</v>
      </c>
      <c r="F58" s="21">
        <v>0.7483281681837263</v>
      </c>
      <c r="G58" s="21">
        <v>0.38277566331434704</v>
      </c>
      <c r="H58" s="21">
        <v>1.18800047520019</v>
      </c>
      <c r="I58" s="23">
        <v>0.8747650557883752</v>
      </c>
      <c r="J58" s="21">
        <v>0.7040002816001126</v>
      </c>
      <c r="K58" s="21">
        <v>0.5387694462770093</v>
      </c>
      <c r="L58" s="21">
        <v>0.5705145139200913</v>
      </c>
      <c r="M58" s="21">
        <v>0.6138859598400982</v>
      </c>
      <c r="N58" s="39">
        <v>10</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11</v>
      </c>
      <c r="B59" s="21">
        <v>0.07017394111305471</v>
      </c>
      <c r="C59" s="21">
        <v>0</v>
      </c>
      <c r="D59" s="21">
        <v>0.0930811183135284</v>
      </c>
      <c r="E59" s="21">
        <v>0</v>
      </c>
      <c r="F59" s="21">
        <v>0.7890003156001262</v>
      </c>
      <c r="G59" s="21">
        <v>0.6602640003693364</v>
      </c>
      <c r="H59" s="21">
        <v>0.6369233316924097</v>
      </c>
      <c r="I59" s="23">
        <v>0.9456003782401514</v>
      </c>
      <c r="J59" s="21">
        <v>0.8640003456001383</v>
      </c>
      <c r="K59" s="21">
        <v>0</v>
      </c>
      <c r="L59" s="21">
        <v>0.30847071162357875</v>
      </c>
      <c r="M59" s="21">
        <v>0.6099663456814535</v>
      </c>
      <c r="N59" s="39">
        <v>11</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12</v>
      </c>
      <c r="B60" s="21">
        <v>0.2846001138400455</v>
      </c>
      <c r="C60" s="21">
        <v>0.6276524249740134</v>
      </c>
      <c r="D60" s="21">
        <v>0.6995846954182937</v>
      </c>
      <c r="E60" s="21">
        <v>0.3117001246800499</v>
      </c>
      <c r="F60" s="21">
        <v>0.4229540153354523</v>
      </c>
      <c r="G60" s="21">
        <v>0.44131052135179477</v>
      </c>
      <c r="H60" s="21">
        <v>0.6498184417455585</v>
      </c>
      <c r="I60" s="23">
        <v>0.8378670018134675</v>
      </c>
      <c r="J60" s="21">
        <v>0.6220002488000995</v>
      </c>
      <c r="K60" s="21">
        <v>0.5958690908066527</v>
      </c>
      <c r="L60" s="21">
        <v>0</v>
      </c>
      <c r="M60" s="21">
        <v>0.4031490974298517</v>
      </c>
      <c r="N60" s="39">
        <v>12</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13</v>
      </c>
      <c r="B61" s="21">
        <v>0.6160002464000985</v>
      </c>
      <c r="C61" s="21">
        <v>0.7020002808001123</v>
      </c>
      <c r="D61" s="21">
        <v>0.7085856492879182</v>
      </c>
      <c r="E61" s="21">
        <v>0.9574592065130944</v>
      </c>
      <c r="F61" s="53">
        <v>0.5513573634000882</v>
      </c>
      <c r="G61" s="21">
        <v>0.4707694190769984</v>
      </c>
      <c r="H61" s="21">
        <v>0.9375149381127712</v>
      </c>
      <c r="I61" s="23">
        <v>0.933818555345604</v>
      </c>
      <c r="J61" s="21">
        <v>0.21811773430591724</v>
      </c>
      <c r="K61" s="21">
        <v>0</v>
      </c>
      <c r="L61" s="21">
        <v>0.656200262480105</v>
      </c>
      <c r="M61" s="21">
        <v>0</v>
      </c>
      <c r="N61" s="39">
        <v>13</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14</v>
      </c>
      <c r="B62" s="21">
        <v>0.02400000960000384</v>
      </c>
      <c r="C62" s="21">
        <v>0</v>
      </c>
      <c r="D62" s="21">
        <v>0.5576844336000892</v>
      </c>
      <c r="E62" s="21">
        <v>0.5947202378880952</v>
      </c>
      <c r="F62" s="21">
        <v>0.7018464345847277</v>
      </c>
      <c r="G62" s="21">
        <v>0.8578574860001372</v>
      </c>
      <c r="H62" s="21">
        <v>0.996190874666826</v>
      </c>
      <c r="I62" s="23">
        <v>1.2876928227694369</v>
      </c>
      <c r="J62" s="21">
        <v>0.5376776344258926</v>
      </c>
      <c r="K62" s="21">
        <v>0</v>
      </c>
      <c r="L62" s="21">
        <v>0.024000009600003838</v>
      </c>
      <c r="M62" s="21">
        <v>0.5081144889600813</v>
      </c>
      <c r="N62" s="39">
        <v>14</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15</v>
      </c>
      <c r="B63" s="21">
        <v>0</v>
      </c>
      <c r="C63" s="21">
        <v>0.5863786129298236</v>
      </c>
      <c r="D63" s="21">
        <v>0</v>
      </c>
      <c r="E63" s="53">
        <v>1.1398099797335155</v>
      </c>
      <c r="F63" s="21">
        <v>0.8699313824553115</v>
      </c>
      <c r="G63" s="21">
        <v>1.18072387654487</v>
      </c>
      <c r="H63" s="41">
        <v>1.3681242585899096</v>
      </c>
      <c r="I63" s="23">
        <v>0.518400207360083</v>
      </c>
      <c r="J63" s="21">
        <v>0.6608698295653231</v>
      </c>
      <c r="K63" s="21">
        <v>0.15138467593848573</v>
      </c>
      <c r="L63" s="21">
        <v>0.6584153577057656</v>
      </c>
      <c r="M63" s="21">
        <v>0.047500019000007596</v>
      </c>
      <c r="N63" s="39">
        <v>15</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16</v>
      </c>
      <c r="B64" s="21">
        <v>0.3084828820138425</v>
      </c>
      <c r="C64" s="21">
        <v>0.07485717280001199</v>
      </c>
      <c r="D64" s="21">
        <v>0.13862692112241023</v>
      </c>
      <c r="E64" s="21">
        <v>0.5096844144000815</v>
      </c>
      <c r="F64" s="21">
        <v>0.028695663652178505</v>
      </c>
      <c r="G64" s="21">
        <v>0.8854928915105895</v>
      </c>
      <c r="H64" s="21">
        <v>0.725368711200116</v>
      </c>
      <c r="I64" s="23">
        <v>1.2324804929921973</v>
      </c>
      <c r="J64" s="21">
        <v>0.8755266660001402</v>
      </c>
      <c r="K64" s="21">
        <v>0.4718050667708072</v>
      </c>
      <c r="L64" s="21">
        <v>0</v>
      </c>
      <c r="M64" s="21">
        <v>0.28892319249235393</v>
      </c>
      <c r="N64" s="39">
        <v>16</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17</v>
      </c>
      <c r="B65" s="21">
        <v>0</v>
      </c>
      <c r="C65" s="21">
        <v>0.8372803349121339</v>
      </c>
      <c r="D65" s="21">
        <v>0.2485715280000398</v>
      </c>
      <c r="E65" s="21">
        <v>0.6184617858462529</v>
      </c>
      <c r="F65" s="21">
        <v>0.1305000522000209</v>
      </c>
      <c r="G65" s="21">
        <v>0.6671055300001068</v>
      </c>
      <c r="H65" s="21">
        <v>0.9868864707039553</v>
      </c>
      <c r="I65" s="23">
        <v>0.7405717248001185</v>
      </c>
      <c r="J65" s="21">
        <v>0.39000015600006244</v>
      </c>
      <c r="K65" s="21">
        <v>0.7843639501092164</v>
      </c>
      <c r="L65" s="21">
        <v>0</v>
      </c>
      <c r="M65" s="21">
        <v>0</v>
      </c>
      <c r="N65" s="39">
        <v>17</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18</v>
      </c>
      <c r="B66" s="21">
        <v>0.01866667413333632</v>
      </c>
      <c r="C66" s="21">
        <v>0.7756366738910332</v>
      </c>
      <c r="D66" s="21">
        <v>0.4329092640727965</v>
      </c>
      <c r="E66" s="21">
        <v>1.0900004360001745</v>
      </c>
      <c r="F66" s="21">
        <v>0.18498120606795412</v>
      </c>
      <c r="G66" s="21">
        <v>1.0805521563587936</v>
      </c>
      <c r="H66" s="21">
        <v>1.1544869482812659</v>
      </c>
      <c r="I66" s="23">
        <v>1.0620649409550085</v>
      </c>
      <c r="J66" s="21">
        <v>0.6636612824136655</v>
      </c>
      <c r="K66" s="21">
        <v>0</v>
      </c>
      <c r="L66" s="21">
        <v>0.012000004800001919</v>
      </c>
      <c r="M66" s="21">
        <v>0.17212506885002754</v>
      </c>
      <c r="N66" s="39">
        <v>18</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19</v>
      </c>
      <c r="B67" s="21">
        <v>0.20117655105885573</v>
      </c>
      <c r="C67" s="21">
        <v>0</v>
      </c>
      <c r="D67" s="21">
        <v>0.44968439040007196</v>
      </c>
      <c r="E67" s="21">
        <v>0.7763639469092151</v>
      </c>
      <c r="F67" s="21">
        <v>0.6604047585439259</v>
      </c>
      <c r="G67" s="21">
        <v>0.4951036463173206</v>
      </c>
      <c r="H67" s="21">
        <v>1.2381103853540443</v>
      </c>
      <c r="I67" s="23">
        <v>1.296833852066874</v>
      </c>
      <c r="J67" s="21">
        <v>0.34880013952005584</v>
      </c>
      <c r="K67" s="21">
        <v>0.39000015600006244</v>
      </c>
      <c r="L67" s="21">
        <v>0.07270591143530575</v>
      </c>
      <c r="M67" s="21">
        <v>0.642666923733436</v>
      </c>
      <c r="N67" s="39">
        <v>19</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20</v>
      </c>
      <c r="B68" s="21">
        <v>0</v>
      </c>
      <c r="C68" s="21">
        <v>0.7720757805284254</v>
      </c>
      <c r="D68" s="21">
        <v>0.29800011920004765</v>
      </c>
      <c r="E68" s="21">
        <v>1.285608761666185</v>
      </c>
      <c r="F68" s="21">
        <v>0</v>
      </c>
      <c r="G68" s="21">
        <v>0.7237502895001159</v>
      </c>
      <c r="H68" s="21">
        <v>0.5481602192640876</v>
      </c>
      <c r="I68" s="23">
        <v>0.9543833604767485</v>
      </c>
      <c r="J68" s="21">
        <v>0.36613968133959346</v>
      </c>
      <c r="K68" s="21">
        <v>0.399272886981882</v>
      </c>
      <c r="L68" s="21">
        <v>0.24840009936003973</v>
      </c>
      <c r="M68" s="21">
        <v>0.399272886981882</v>
      </c>
      <c r="N68" s="39">
        <v>20</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21</v>
      </c>
      <c r="B69" s="21">
        <v>0</v>
      </c>
      <c r="C69" s="21">
        <v>0.8385603354241341</v>
      </c>
      <c r="D69" s="21">
        <v>0.3911112675556181</v>
      </c>
      <c r="E69" s="21">
        <v>1.1509569821219234</v>
      </c>
      <c r="F69" s="21">
        <v>0</v>
      </c>
      <c r="G69" s="21">
        <v>0.1200000480000192</v>
      </c>
      <c r="H69" s="21">
        <v>1.3893209440778922</v>
      </c>
      <c r="I69" s="23">
        <v>0.6838826264942272</v>
      </c>
      <c r="J69" s="21">
        <v>0.6039547870364603</v>
      </c>
      <c r="K69" s="21">
        <v>0.17772980082165005</v>
      </c>
      <c r="L69" s="21">
        <v>0.36915804240005906</v>
      </c>
      <c r="M69" s="21">
        <v>0</v>
      </c>
      <c r="N69" s="39">
        <v>21</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22</v>
      </c>
      <c r="B70" s="21">
        <v>0.444245075657214</v>
      </c>
      <c r="C70" s="21">
        <v>0.5875864419311285</v>
      </c>
      <c r="D70" s="21">
        <v>0.4782401912960765</v>
      </c>
      <c r="E70" s="21">
        <v>1.1000552345426418</v>
      </c>
      <c r="F70" s="21">
        <v>0.5566668893334225</v>
      </c>
      <c r="G70" s="21">
        <v>0.46640018656007465</v>
      </c>
      <c r="H70" s="21">
        <v>1.2668186885456574</v>
      </c>
      <c r="I70" s="23">
        <v>0.14750005900002358</v>
      </c>
      <c r="J70" s="21">
        <v>0.5316668793334184</v>
      </c>
      <c r="K70" s="21">
        <v>0.6676802670721068</v>
      </c>
      <c r="L70" s="21">
        <v>0.052000020800008324</v>
      </c>
      <c r="M70" s="21">
        <v>0</v>
      </c>
      <c r="N70" s="39">
        <v>22</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23</v>
      </c>
      <c r="B71" s="21">
        <v>0.009818185745456117</v>
      </c>
      <c r="C71" s="21">
        <v>0.014086962156523993</v>
      </c>
      <c r="D71" s="21">
        <v>0.4525716096000725</v>
      </c>
      <c r="E71" s="21">
        <v>0.6833516246920012</v>
      </c>
      <c r="F71" s="21">
        <v>0.6994669464534453</v>
      </c>
      <c r="G71" s="21">
        <v>0.9057537869590491</v>
      </c>
      <c r="H71" s="21">
        <v>1.3494658863210078</v>
      </c>
      <c r="I71" s="23">
        <v>1.1422861712001826</v>
      </c>
      <c r="J71" s="21">
        <v>0.5117839884973792</v>
      </c>
      <c r="K71" s="21">
        <v>0.46800018720007497</v>
      </c>
      <c r="L71" s="21">
        <v>0.6334288248001014</v>
      </c>
      <c r="M71" s="21">
        <v>0.18469572605220347</v>
      </c>
      <c r="N71" s="39">
        <v>23</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31">
        <v>24</v>
      </c>
      <c r="B72" s="21">
        <v>0.5736430866000918</v>
      </c>
      <c r="C72" s="21">
        <v>0</v>
      </c>
      <c r="D72" s="21">
        <v>0.27834157475126403</v>
      </c>
      <c r="E72" s="53">
        <v>1.1452861724001833</v>
      </c>
      <c r="F72" s="21">
        <v>0.5629255983045678</v>
      </c>
      <c r="G72" s="21">
        <v>0.5535851270944282</v>
      </c>
      <c r="H72" s="21">
        <v>0.7988574624001278</v>
      </c>
      <c r="I72" s="23">
        <v>0.4149475344000664</v>
      </c>
      <c r="J72" s="21">
        <v>0.5551581168000888</v>
      </c>
      <c r="K72" s="21">
        <v>0.962100384840154</v>
      </c>
      <c r="L72" s="21">
        <v>0.00800000320000128</v>
      </c>
      <c r="M72" s="21">
        <v>0</v>
      </c>
      <c r="N72" s="39">
        <v>24</v>
      </c>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31">
        <v>25</v>
      </c>
      <c r="B73" s="21">
        <v>0.5220002088000836</v>
      </c>
      <c r="C73" s="21">
        <v>0</v>
      </c>
      <c r="D73" s="21">
        <v>0.5461178655059699</v>
      </c>
      <c r="E73" s="21">
        <v>0.9902003960801585</v>
      </c>
      <c r="F73" s="21">
        <v>0.6547767324989283</v>
      </c>
      <c r="G73" s="21">
        <v>1.2633987354479899</v>
      </c>
      <c r="H73" s="21">
        <v>0.970163653371584</v>
      </c>
      <c r="I73" s="23">
        <v>0.7668753067501227</v>
      </c>
      <c r="J73" s="21">
        <v>0.4806924999693077</v>
      </c>
      <c r="K73" s="21">
        <v>0</v>
      </c>
      <c r="L73" s="21">
        <v>0.4944001977600791</v>
      </c>
      <c r="M73" s="21">
        <v>0.34634496612419335</v>
      </c>
      <c r="N73" s="39">
        <v>25</v>
      </c>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31">
        <v>26</v>
      </c>
      <c r="B74" s="21">
        <v>0</v>
      </c>
      <c r="C74" s="21">
        <v>0.31976483378828646</v>
      </c>
      <c r="D74" s="53">
        <v>1.0479105315237631</v>
      </c>
      <c r="E74" s="21">
        <v>0</v>
      </c>
      <c r="F74" s="21">
        <v>0.6347444399442876</v>
      </c>
      <c r="G74" s="21">
        <v>0.644000257600103</v>
      </c>
      <c r="H74" s="21">
        <v>0.7088278697380445</v>
      </c>
      <c r="I74" s="23">
        <v>1.2223048367480216</v>
      </c>
      <c r="J74" s="21">
        <v>0.6413335898667692</v>
      </c>
      <c r="K74" s="21">
        <v>0.5077896768000812</v>
      </c>
      <c r="L74" s="21">
        <v>0</v>
      </c>
      <c r="M74" s="21">
        <v>0.07584003033601214</v>
      </c>
      <c r="N74" s="39">
        <v>26</v>
      </c>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1">
        <v>27</v>
      </c>
      <c r="B75" s="21">
        <v>0.35511125315561237</v>
      </c>
      <c r="C75" s="21">
        <v>0.18600007440002975</v>
      </c>
      <c r="D75" s="21">
        <v>1.0477147048001676</v>
      </c>
      <c r="E75" s="21">
        <v>0.9745983279836612</v>
      </c>
      <c r="F75" s="53">
        <v>1.3627728223368518</v>
      </c>
      <c r="G75" s="21">
        <v>0.5828310023631702</v>
      </c>
      <c r="H75" s="21">
        <v>0.637680255072102</v>
      </c>
      <c r="I75" s="23">
        <v>1.2994059251677756</v>
      </c>
      <c r="J75" s="21">
        <v>1.1108186261456323</v>
      </c>
      <c r="K75" s="21">
        <v>0.5989093304728231</v>
      </c>
      <c r="L75" s="21">
        <v>0.12327277658183791</v>
      </c>
      <c r="M75" s="21">
        <v>0</v>
      </c>
      <c r="N75" s="39">
        <v>27</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31">
        <v>28</v>
      </c>
      <c r="B76" s="21">
        <v>0.6046002418400968</v>
      </c>
      <c r="C76" s="21">
        <v>0.2509566221217793</v>
      </c>
      <c r="D76" s="21">
        <v>0.7601382350897768</v>
      </c>
      <c r="E76" s="21">
        <v>1.1186943250287504</v>
      </c>
      <c r="F76" s="21">
        <v>1.2208700535654127</v>
      </c>
      <c r="G76" s="21">
        <v>0.525562710225084</v>
      </c>
      <c r="H76" s="21">
        <v>0.937647433882503</v>
      </c>
      <c r="I76" s="23">
        <v>0.8088424288001294</v>
      </c>
      <c r="J76" s="21">
        <v>1.1374095458729094</v>
      </c>
      <c r="K76" s="21">
        <v>0.43100017240006894</v>
      </c>
      <c r="L76" s="21">
        <v>0</v>
      </c>
      <c r="M76" s="21">
        <v>0.6284002513601006</v>
      </c>
      <c r="N76" s="39">
        <v>28</v>
      </c>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1">
        <v>29</v>
      </c>
      <c r="B77" s="21">
        <v>0</v>
      </c>
      <c r="C77" s="21">
        <v>0</v>
      </c>
      <c r="D77" s="21">
        <v>0.362571573600058</v>
      </c>
      <c r="E77" s="53">
        <v>1.2910690095782889</v>
      </c>
      <c r="F77" s="21">
        <v>0.14400005760002305</v>
      </c>
      <c r="G77" s="21">
        <v>0.8175322419065139</v>
      </c>
      <c r="H77" s="21">
        <v>1.1665120945118144</v>
      </c>
      <c r="I77" s="23">
        <v>1.093895174400175</v>
      </c>
      <c r="J77" s="21">
        <v>1.031100412440165</v>
      </c>
      <c r="K77" s="21">
        <v>0.5545456763637251</v>
      </c>
      <c r="L77" s="21">
        <v>0</v>
      </c>
      <c r="M77" s="21">
        <v>0.39425470315642674</v>
      </c>
      <c r="N77" s="39">
        <v>29</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31">
        <v>30</v>
      </c>
      <c r="B78" s="21">
        <v>0.3974695467429208</v>
      </c>
      <c r="C78" s="21"/>
      <c r="D78" s="21">
        <v>0.5996669065334292</v>
      </c>
      <c r="E78" s="21">
        <v>0.6837039771852946</v>
      </c>
      <c r="F78" s="21">
        <v>1.0818465865847886</v>
      </c>
      <c r="G78" s="21">
        <v>1.370069513545047</v>
      </c>
      <c r="H78" s="21">
        <v>0.1911429336000306</v>
      </c>
      <c r="I78" s="23">
        <v>0.929217762991453</v>
      </c>
      <c r="J78" s="21">
        <v>1.0425370023806546</v>
      </c>
      <c r="K78" s="21">
        <v>0.7127215965640484</v>
      </c>
      <c r="L78" s="21">
        <v>0.6252416294069966</v>
      </c>
      <c r="M78" s="21">
        <v>0.06400002560001024</v>
      </c>
      <c r="N78" s="39">
        <v>30</v>
      </c>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1">
        <v>31</v>
      </c>
      <c r="B79" s="21">
        <v>0.6162164627028013</v>
      </c>
      <c r="C79" s="21"/>
      <c r="D79" s="21">
        <v>0.6343258351256829</v>
      </c>
      <c r="E79" s="21"/>
      <c r="F79" s="21">
        <v>1.1200718766001794</v>
      </c>
      <c r="G79" s="21"/>
      <c r="H79" s="21">
        <v>0.87428606400014</v>
      </c>
      <c r="I79" s="23">
        <v>1.0785767026171218</v>
      </c>
      <c r="J79" s="21"/>
      <c r="K79" s="21">
        <v>0.19764713788238455</v>
      </c>
      <c r="L79" s="21" t="s">
        <v>22</v>
      </c>
      <c r="M79" s="21">
        <v>0.03234783902609213</v>
      </c>
      <c r="N79" s="39">
        <v>31</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19"/>
      <c r="B80" s="19"/>
      <c r="C80" s="19"/>
      <c r="D80" s="21"/>
      <c r="E80" s="19"/>
      <c r="F80" s="19"/>
      <c r="G80" s="19"/>
      <c r="H80" s="19"/>
      <c r="I80" s="20" t="s">
        <v>22</v>
      </c>
      <c r="J80" s="21" t="s">
        <v>22</v>
      </c>
      <c r="K80" s="19"/>
      <c r="L80" s="19"/>
      <c r="M80" s="21"/>
      <c r="N80" s="39"/>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19"/>
      <c r="B81" s="32" t="s">
        <v>7</v>
      </c>
      <c r="C81" s="32" t="s">
        <v>8</v>
      </c>
      <c r="D81" s="32" t="s">
        <v>9</v>
      </c>
      <c r="E81" s="32" t="s">
        <v>10</v>
      </c>
      <c r="F81" s="32" t="s">
        <v>11</v>
      </c>
      <c r="G81" s="32" t="s">
        <v>12</v>
      </c>
      <c r="H81" s="32" t="s">
        <v>1</v>
      </c>
      <c r="I81" s="33" t="s">
        <v>2</v>
      </c>
      <c r="J81" s="34" t="s">
        <v>3</v>
      </c>
      <c r="K81" s="34" t="s">
        <v>4</v>
      </c>
      <c r="L81" s="34" t="s">
        <v>5</v>
      </c>
      <c r="M81" s="34" t="s">
        <v>6</v>
      </c>
      <c r="N81" s="39"/>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19"/>
      <c r="B82" s="21">
        <f>AVERAGE(B49:B79)</f>
        <v>0.22793343947425485</v>
      </c>
      <c r="C82" s="21">
        <f>AVERAGE(C49:C77)</f>
        <v>0.36504014625066306</v>
      </c>
      <c r="D82" s="21">
        <f>AVERAGE(D49:D79)</f>
        <v>0.4466757052259426</v>
      </c>
      <c r="E82" s="21">
        <f>AVERAGE(E49:E78)</f>
        <v>0.7764052870700483</v>
      </c>
      <c r="F82" s="21">
        <f>AVERAGE(F49:F79)</f>
        <v>0.7521381203889628</v>
      </c>
      <c r="G82" s="21">
        <f>AVERAGE(G49:G78)</f>
        <v>0.8151478281910804</v>
      </c>
      <c r="H82" s="21">
        <f>AVERAGE(H49:H79)</f>
        <v>0.9377329504683019</v>
      </c>
      <c r="I82" s="23">
        <f>AVERAGE(I49:I79)</f>
        <v>0.95186836856205</v>
      </c>
      <c r="J82" s="21">
        <f>AVERAGE(J49:J78)</f>
        <v>0.6925566893461191</v>
      </c>
      <c r="K82" s="21">
        <f>AVERAGE(K49:K79)</f>
        <v>0.47657794687648525</v>
      </c>
      <c r="L82" s="21">
        <f>AVERAGE(L49:L78)</f>
        <v>0.21597876073613198</v>
      </c>
      <c r="M82" s="21">
        <f>AVERAGE(M50:M79)</f>
        <v>0.22245434126406097</v>
      </c>
      <c r="N82" s="39"/>
      <c r="O82" s="48">
        <f>AVERAGE(B82:M82)</f>
        <v>0.5733757986545085</v>
      </c>
      <c r="P82" s="36" t="s">
        <v>34</v>
      </c>
      <c r="Q82" s="36"/>
      <c r="R82" s="36"/>
      <c r="S82" s="36"/>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19"/>
      <c r="B83" s="19"/>
      <c r="C83" s="19"/>
      <c r="D83" s="19"/>
      <c r="E83" s="19"/>
      <c r="F83" s="19"/>
      <c r="G83" s="19"/>
      <c r="H83" s="19"/>
      <c r="I83" s="20"/>
      <c r="J83" s="19"/>
      <c r="K83" s="19"/>
      <c r="L83" s="19"/>
      <c r="M83" s="19"/>
      <c r="N83" s="39"/>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18" t="s">
        <v>24</v>
      </c>
      <c r="B84" s="18"/>
      <c r="C84" s="19"/>
      <c r="D84" s="19"/>
      <c r="E84" s="19"/>
      <c r="F84" s="19"/>
      <c r="G84" s="19"/>
      <c r="H84" s="19"/>
      <c r="I84" s="20"/>
      <c r="J84" s="19"/>
      <c r="K84" s="19"/>
      <c r="L84" s="19"/>
      <c r="M84" s="19"/>
      <c r="N84" s="39"/>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19"/>
      <c r="B85" s="32" t="s">
        <v>7</v>
      </c>
      <c r="C85" s="32" t="s">
        <v>8</v>
      </c>
      <c r="D85" s="32" t="s">
        <v>9</v>
      </c>
      <c r="E85" s="32" t="s">
        <v>10</v>
      </c>
      <c r="F85" s="32" t="s">
        <v>11</v>
      </c>
      <c r="G85" s="32" t="s">
        <v>12</v>
      </c>
      <c r="H85" s="32" t="s">
        <v>1</v>
      </c>
      <c r="I85" s="33" t="s">
        <v>2</v>
      </c>
      <c r="J85" s="34" t="s">
        <v>3</v>
      </c>
      <c r="K85" s="34" t="s">
        <v>4</v>
      </c>
      <c r="L85" s="34" t="s">
        <v>5</v>
      </c>
      <c r="M85" s="34" t="s">
        <v>6</v>
      </c>
      <c r="N85" s="39"/>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19"/>
      <c r="B86" s="19"/>
      <c r="C86" s="19"/>
      <c r="D86" s="19"/>
      <c r="E86" s="19"/>
      <c r="F86" s="19"/>
      <c r="G86" s="19"/>
      <c r="H86" s="19"/>
      <c r="I86" s="20"/>
      <c r="J86" s="19"/>
      <c r="K86" s="19"/>
      <c r="L86" s="19"/>
      <c r="M86" s="19"/>
      <c r="N86" s="39"/>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1</v>
      </c>
      <c r="B87" s="21">
        <v>2.2499991</v>
      </c>
      <c r="C87" s="21">
        <v>0</v>
      </c>
      <c r="D87" s="21">
        <v>0</v>
      </c>
      <c r="E87" s="21">
        <v>7.6666636</v>
      </c>
      <c r="F87" s="2">
        <v>7.499997</v>
      </c>
      <c r="G87" s="21">
        <v>0.9166662999999999</v>
      </c>
      <c r="H87" s="21">
        <v>6.8333306</v>
      </c>
      <c r="I87" s="71">
        <v>9.999996</v>
      </c>
      <c r="J87" s="21">
        <v>3.0833321</v>
      </c>
      <c r="K87" s="21">
        <v>6.4999974</v>
      </c>
      <c r="L87" s="21">
        <v>0</v>
      </c>
      <c r="M87" s="21">
        <v>0.9999996</v>
      </c>
      <c r="N87" s="39">
        <v>1</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2</v>
      </c>
      <c r="B88" s="21">
        <v>2.3333323999999998</v>
      </c>
      <c r="C88" s="21">
        <v>5.1666646</v>
      </c>
      <c r="D88" s="21">
        <v>1.4999994</v>
      </c>
      <c r="E88" s="21">
        <v>7.5833303</v>
      </c>
      <c r="F88" s="21">
        <v>0.4166665</v>
      </c>
      <c r="G88" s="21">
        <v>8.2499967</v>
      </c>
      <c r="H88" s="21">
        <v>5.9999976</v>
      </c>
      <c r="I88" s="23">
        <v>6.8333306</v>
      </c>
      <c r="J88" s="21">
        <v>4.4166649</v>
      </c>
      <c r="K88" s="21">
        <v>4.7499981</v>
      </c>
      <c r="L88" s="21">
        <v>0</v>
      </c>
      <c r="M88" s="21">
        <v>4.9166647</v>
      </c>
      <c r="N88" s="39">
        <v>2</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3</v>
      </c>
      <c r="B89" s="21">
        <v>1.1666661999999999</v>
      </c>
      <c r="C89" s="21">
        <v>0</v>
      </c>
      <c r="D89" s="21">
        <v>3.9166651</v>
      </c>
      <c r="E89" s="21">
        <v>3.9999984</v>
      </c>
      <c r="F89" s="21">
        <v>8.0833301</v>
      </c>
      <c r="G89" s="21">
        <v>3.1666654</v>
      </c>
      <c r="H89" s="21">
        <v>1.3333328</v>
      </c>
      <c r="I89" s="23">
        <v>8.0833301</v>
      </c>
      <c r="J89" s="21">
        <v>7.9999968</v>
      </c>
      <c r="K89" s="21">
        <v>6.0833309</v>
      </c>
      <c r="L89" s="21">
        <v>0.9166662999999999</v>
      </c>
      <c r="M89" s="21">
        <v>3.0833321</v>
      </c>
      <c r="N89" s="39">
        <v>3</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4</v>
      </c>
      <c r="B90" s="21">
        <v>0.833333</v>
      </c>
      <c r="C90" s="21">
        <v>5.2499979</v>
      </c>
      <c r="D90" s="21">
        <v>7.5833303</v>
      </c>
      <c r="E90" s="21">
        <v>0.5833330999999999</v>
      </c>
      <c r="F90" s="21">
        <v>7.9166635</v>
      </c>
      <c r="G90" s="21">
        <v>8.4166633</v>
      </c>
      <c r="H90" s="21">
        <v>7.6666636</v>
      </c>
      <c r="I90" s="23">
        <v>7.4166637</v>
      </c>
      <c r="J90" s="21">
        <v>6.9999972</v>
      </c>
      <c r="K90" s="21">
        <v>5.4166644999999995</v>
      </c>
      <c r="L90" s="21">
        <v>1.1666661999999999</v>
      </c>
      <c r="M90" s="21">
        <v>0</v>
      </c>
      <c r="N90" s="39">
        <v>4</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5</v>
      </c>
      <c r="B91" s="21">
        <v>0</v>
      </c>
      <c r="C91" s="21">
        <v>1.7499993</v>
      </c>
      <c r="D91" s="21">
        <v>6.7499972999999995</v>
      </c>
      <c r="E91" s="21">
        <v>3.9166651</v>
      </c>
      <c r="F91" s="21">
        <v>7.7499969</v>
      </c>
      <c r="G91" s="53">
        <v>8.5833299</v>
      </c>
      <c r="H91" s="53">
        <v>9.4999962</v>
      </c>
      <c r="I91" s="23">
        <v>6.2499975</v>
      </c>
      <c r="J91" s="21">
        <v>8.1666634</v>
      </c>
      <c r="K91" s="21">
        <v>6.666664</v>
      </c>
      <c r="L91" s="21">
        <v>0</v>
      </c>
      <c r="M91" s="21">
        <v>0</v>
      </c>
      <c r="N91" s="39">
        <v>5</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6</v>
      </c>
      <c r="B92" s="21">
        <v>4.6666647999999995</v>
      </c>
      <c r="C92" s="21">
        <v>3.5833319</v>
      </c>
      <c r="D92" s="21">
        <v>2.0833325</v>
      </c>
      <c r="E92" s="21">
        <v>5.5833311</v>
      </c>
      <c r="F92" s="21">
        <v>7.3333303999999995</v>
      </c>
      <c r="G92" s="21">
        <v>8.2499967</v>
      </c>
      <c r="H92" s="21">
        <v>9.2499963</v>
      </c>
      <c r="I92" s="23">
        <v>6.666664</v>
      </c>
      <c r="J92" s="21">
        <v>6.8333306</v>
      </c>
      <c r="K92" s="21">
        <v>7.2499971</v>
      </c>
      <c r="L92" s="21">
        <v>1.3333328</v>
      </c>
      <c r="M92" s="21">
        <v>0.4166665</v>
      </c>
      <c r="N92" s="39">
        <v>6</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7</v>
      </c>
      <c r="B93" s="21">
        <v>0</v>
      </c>
      <c r="C93" s="21">
        <v>2.5833323</v>
      </c>
      <c r="D93" s="21">
        <v>1.3333328</v>
      </c>
      <c r="E93" s="21">
        <v>7.4166637</v>
      </c>
      <c r="F93" s="21">
        <v>5.7499977</v>
      </c>
      <c r="G93" s="53">
        <v>8.6666632</v>
      </c>
      <c r="H93" s="21">
        <v>7.9999968</v>
      </c>
      <c r="I93" s="23">
        <v>0</v>
      </c>
      <c r="J93" s="21">
        <v>4.3333316</v>
      </c>
      <c r="K93" s="21">
        <v>5.0833313</v>
      </c>
      <c r="L93" s="21">
        <v>3.333332</v>
      </c>
      <c r="M93" s="21">
        <v>0.7499997</v>
      </c>
      <c r="N93" s="39">
        <v>7</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8</v>
      </c>
      <c r="B94" s="21">
        <v>0</v>
      </c>
      <c r="C94" s="21">
        <v>5.1666646</v>
      </c>
      <c r="D94" s="21">
        <v>4.2499983</v>
      </c>
      <c r="E94" s="21">
        <v>4.8333314</v>
      </c>
      <c r="F94" s="21">
        <v>1.1666661999999999</v>
      </c>
      <c r="G94" s="21">
        <v>7.1666638</v>
      </c>
      <c r="H94" s="21">
        <v>7.6666636</v>
      </c>
      <c r="I94" s="23">
        <v>8.2499967</v>
      </c>
      <c r="J94" s="21">
        <v>3.5833319</v>
      </c>
      <c r="K94" s="21">
        <v>2.4166657</v>
      </c>
      <c r="L94" s="21">
        <v>3.8333318</v>
      </c>
      <c r="M94" s="54">
        <v>2.1666658</v>
      </c>
      <c r="N94" s="39">
        <v>8</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9</v>
      </c>
      <c r="B95" s="21">
        <v>0</v>
      </c>
      <c r="C95" s="62">
        <v>1.9999992</v>
      </c>
      <c r="D95" s="21">
        <v>0</v>
      </c>
      <c r="E95" s="53">
        <v>2.1666658</v>
      </c>
      <c r="F95" s="21">
        <v>7.0833305</v>
      </c>
      <c r="G95" s="21">
        <v>6.666664</v>
      </c>
      <c r="H95" s="21">
        <v>7.7499969</v>
      </c>
      <c r="I95" s="23">
        <v>4.7499981</v>
      </c>
      <c r="J95" s="21">
        <v>3.4166653</v>
      </c>
      <c r="K95" s="21">
        <v>2.5833323</v>
      </c>
      <c r="L95" s="21">
        <v>3.1666654</v>
      </c>
      <c r="M95" s="21">
        <v>4.166665</v>
      </c>
      <c r="N95" s="39">
        <v>9</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10</v>
      </c>
      <c r="B96" s="21">
        <v>2.5833323</v>
      </c>
      <c r="C96" s="21">
        <v>4.7499981</v>
      </c>
      <c r="D96" s="21">
        <v>0</v>
      </c>
      <c r="E96" s="21">
        <v>0.1666666</v>
      </c>
      <c r="F96" s="21">
        <v>5.0833313</v>
      </c>
      <c r="G96" s="21">
        <v>4.0833317</v>
      </c>
      <c r="H96" s="21">
        <v>3.0833321</v>
      </c>
      <c r="I96" s="23">
        <v>5.6666644</v>
      </c>
      <c r="J96" s="21">
        <v>3.2499987</v>
      </c>
      <c r="K96" s="21">
        <v>3.2499987</v>
      </c>
      <c r="L96" s="21">
        <v>2.9166655</v>
      </c>
      <c r="M96" s="21">
        <v>5.833331</v>
      </c>
      <c r="N96" s="39">
        <v>10</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11</v>
      </c>
      <c r="B97" s="21">
        <v>3.8333318</v>
      </c>
      <c r="C97" s="21">
        <v>0</v>
      </c>
      <c r="D97" s="21">
        <v>3.0833321</v>
      </c>
      <c r="E97" s="21">
        <v>0</v>
      </c>
      <c r="F97" s="21">
        <v>3.333332</v>
      </c>
      <c r="G97" s="2">
        <v>7.5833303</v>
      </c>
      <c r="H97" s="21">
        <v>3.2499987</v>
      </c>
      <c r="I97" s="23">
        <v>7.0833305</v>
      </c>
      <c r="J97" s="21">
        <v>7.8333302</v>
      </c>
      <c r="K97" s="21">
        <v>0</v>
      </c>
      <c r="L97" s="21">
        <v>1.4166661</v>
      </c>
      <c r="M97" s="21">
        <v>4.9166647</v>
      </c>
      <c r="N97" s="39">
        <v>11</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12</v>
      </c>
      <c r="B98" s="21">
        <v>4.999998</v>
      </c>
      <c r="C98" s="21">
        <v>1.9166659</v>
      </c>
      <c r="D98" s="21">
        <v>6.4166641</v>
      </c>
      <c r="E98" s="21">
        <v>3.333332</v>
      </c>
      <c r="F98" s="21">
        <v>5.4166644999999995</v>
      </c>
      <c r="G98" s="21">
        <v>4.8333314</v>
      </c>
      <c r="H98" s="60">
        <v>2.7499989</v>
      </c>
      <c r="I98" s="23">
        <v>7.499997</v>
      </c>
      <c r="J98" s="21">
        <v>1.4999994</v>
      </c>
      <c r="K98" s="52">
        <v>5.0833313</v>
      </c>
      <c r="L98" s="21">
        <v>0</v>
      </c>
      <c r="M98" s="21">
        <v>3.9166651</v>
      </c>
      <c r="N98" s="39">
        <v>12</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13</v>
      </c>
      <c r="B99" s="21">
        <v>5.2499979</v>
      </c>
      <c r="C99" s="21">
        <v>5.4999978</v>
      </c>
      <c r="D99" s="21">
        <v>6.8333306</v>
      </c>
      <c r="E99" s="21">
        <v>7.0833305</v>
      </c>
      <c r="F99" s="64">
        <v>4.6666647999999995</v>
      </c>
      <c r="G99" s="21">
        <v>4.3333316</v>
      </c>
      <c r="H99" s="21">
        <v>8.5833299</v>
      </c>
      <c r="I99" s="23">
        <v>5.4999978</v>
      </c>
      <c r="J99" s="21">
        <v>1.4166661</v>
      </c>
      <c r="K99" s="21">
        <v>0</v>
      </c>
      <c r="L99" s="21">
        <v>4.999998</v>
      </c>
      <c r="M99" s="21">
        <v>0</v>
      </c>
      <c r="N99" s="39">
        <v>13</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14</v>
      </c>
      <c r="B100" s="21">
        <v>0.5833330999999999</v>
      </c>
      <c r="C100" s="21">
        <v>0</v>
      </c>
      <c r="D100" s="21">
        <v>4.7499981</v>
      </c>
      <c r="E100" s="21">
        <v>8.33333</v>
      </c>
      <c r="F100" s="21">
        <v>3.2499987</v>
      </c>
      <c r="G100" s="21">
        <v>6.9999972</v>
      </c>
      <c r="H100" s="21">
        <v>5.2499979</v>
      </c>
      <c r="I100" s="23">
        <v>7.5833303</v>
      </c>
      <c r="J100" s="21">
        <v>2.5833323</v>
      </c>
      <c r="K100" s="21">
        <v>0</v>
      </c>
      <c r="L100" s="21">
        <v>0.0833333</v>
      </c>
      <c r="M100" s="21">
        <v>2.9166655</v>
      </c>
      <c r="N100" s="39">
        <v>14</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15</v>
      </c>
      <c r="B101" s="21">
        <v>0</v>
      </c>
      <c r="C101" s="21">
        <v>3.0833321</v>
      </c>
      <c r="D101" s="21">
        <v>0</v>
      </c>
      <c r="E101" s="21">
        <v>5.2499979</v>
      </c>
      <c r="F101" s="21">
        <v>7.2499971</v>
      </c>
      <c r="G101" s="21">
        <v>7.8333302</v>
      </c>
      <c r="H101" s="21">
        <v>8.0833301</v>
      </c>
      <c r="I101" s="23">
        <v>1.666666</v>
      </c>
      <c r="J101" s="21">
        <v>5.7499977</v>
      </c>
      <c r="K101" s="21">
        <v>1.0833329</v>
      </c>
      <c r="L101" s="21">
        <v>4.4166649</v>
      </c>
      <c r="M101" s="21">
        <v>1.9999992</v>
      </c>
      <c r="N101" s="39">
        <v>15</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16</v>
      </c>
      <c r="B102" s="21">
        <v>4.8333314</v>
      </c>
      <c r="C102" s="21">
        <v>3.4999986</v>
      </c>
      <c r="D102" s="21">
        <v>5.5833311</v>
      </c>
      <c r="E102" s="21">
        <v>3.1666654</v>
      </c>
      <c r="F102" s="21">
        <v>1.9166659</v>
      </c>
      <c r="G102" s="21">
        <v>5.5833311</v>
      </c>
      <c r="H102" s="21">
        <v>6.3333308</v>
      </c>
      <c r="I102" s="23">
        <v>6.2499975</v>
      </c>
      <c r="J102" s="21">
        <v>6.3333308</v>
      </c>
      <c r="K102" s="21">
        <v>3.4166653</v>
      </c>
      <c r="L102" s="21">
        <v>0</v>
      </c>
      <c r="M102" s="21">
        <v>2.1666658</v>
      </c>
      <c r="N102" s="39">
        <v>16</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17</v>
      </c>
      <c r="B103" s="21">
        <v>0</v>
      </c>
      <c r="C103" s="21">
        <v>6.2499975</v>
      </c>
      <c r="D103" s="21">
        <v>4.6666647999999995</v>
      </c>
      <c r="E103" s="21">
        <v>5.4166644999999995</v>
      </c>
      <c r="F103" s="21">
        <v>0.6666664</v>
      </c>
      <c r="G103" s="21">
        <v>6.3333308</v>
      </c>
      <c r="H103" s="21">
        <v>6.5833307</v>
      </c>
      <c r="I103" s="23">
        <v>6.4166641</v>
      </c>
      <c r="J103" s="21">
        <v>1.8333325999999999</v>
      </c>
      <c r="K103" s="21">
        <v>7.3333303999999995</v>
      </c>
      <c r="L103" s="21">
        <v>0</v>
      </c>
      <c r="M103" s="21">
        <v>0</v>
      </c>
      <c r="N103" s="39">
        <v>17</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18</v>
      </c>
      <c r="B104" s="21">
        <v>2.2499991</v>
      </c>
      <c r="C104" s="21">
        <v>4.5833315</v>
      </c>
      <c r="D104" s="21">
        <v>5.4999978</v>
      </c>
      <c r="E104" s="21">
        <v>7.9999968</v>
      </c>
      <c r="F104" s="21">
        <v>4.4166649</v>
      </c>
      <c r="G104" s="21">
        <v>7.2499971</v>
      </c>
      <c r="H104" s="21">
        <v>9.2499963</v>
      </c>
      <c r="I104" s="23">
        <v>7.7499969</v>
      </c>
      <c r="J104" s="21">
        <v>4.9166647</v>
      </c>
      <c r="K104" s="21">
        <v>0</v>
      </c>
      <c r="L104" s="21">
        <v>0.2499999</v>
      </c>
      <c r="M104" s="21">
        <v>2.6666656</v>
      </c>
      <c r="N104" s="39">
        <v>18</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19</v>
      </c>
      <c r="B105" s="21">
        <v>1.4166661</v>
      </c>
      <c r="C105" s="21">
        <v>0</v>
      </c>
      <c r="D105" s="53">
        <v>1.5833327</v>
      </c>
      <c r="E105" s="21">
        <v>5.4999978</v>
      </c>
      <c r="F105" s="58">
        <v>7.4166637</v>
      </c>
      <c r="G105" s="21">
        <v>4.8333314</v>
      </c>
      <c r="H105" s="21">
        <v>7.5833303</v>
      </c>
      <c r="I105" s="23">
        <v>5.9999976</v>
      </c>
      <c r="J105" s="21">
        <v>1.2499995</v>
      </c>
      <c r="K105" s="21">
        <v>2.6666656</v>
      </c>
      <c r="L105" s="21">
        <v>1.4166661</v>
      </c>
      <c r="M105" s="21">
        <v>2.9999988</v>
      </c>
      <c r="N105" s="39">
        <v>19</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20</v>
      </c>
      <c r="B106" s="21">
        <v>0</v>
      </c>
      <c r="C106" s="60">
        <v>4.4166649</v>
      </c>
      <c r="D106" s="21">
        <v>2.9999988</v>
      </c>
      <c r="E106" s="21">
        <v>8.0833301</v>
      </c>
      <c r="F106" s="21">
        <v>0</v>
      </c>
      <c r="G106" s="21">
        <v>1.3333328</v>
      </c>
      <c r="H106" s="21">
        <v>4.166665</v>
      </c>
      <c r="I106" s="23">
        <v>3.9166651</v>
      </c>
      <c r="J106" s="21">
        <v>3.5833319</v>
      </c>
      <c r="K106" s="21">
        <v>5.4999978</v>
      </c>
      <c r="L106" s="21">
        <v>0.833333</v>
      </c>
      <c r="M106" s="21">
        <v>5.4999978</v>
      </c>
      <c r="N106" s="39">
        <v>20</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21</v>
      </c>
      <c r="B107" s="21">
        <v>0</v>
      </c>
      <c r="C107" s="21">
        <v>4.166665</v>
      </c>
      <c r="D107" s="21">
        <v>2.2499991</v>
      </c>
      <c r="E107" s="21">
        <v>7.6666636</v>
      </c>
      <c r="F107" s="21">
        <v>0</v>
      </c>
      <c r="G107" s="21">
        <v>0.0833333</v>
      </c>
      <c r="H107" s="21">
        <v>8.5833299</v>
      </c>
      <c r="I107" s="23">
        <v>8.4999966</v>
      </c>
      <c r="J107" s="21">
        <v>7.3333303999999995</v>
      </c>
      <c r="K107" s="21">
        <v>3.0833321</v>
      </c>
      <c r="L107" s="21">
        <v>3.1666654</v>
      </c>
      <c r="M107" s="21">
        <v>0</v>
      </c>
      <c r="N107" s="39">
        <v>21</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22</v>
      </c>
      <c r="B108" s="21">
        <v>4.0833317</v>
      </c>
      <c r="C108" s="21">
        <v>2.4166657</v>
      </c>
      <c r="D108" s="21">
        <v>6.2499975</v>
      </c>
      <c r="E108" s="21">
        <v>6.0833309</v>
      </c>
      <c r="F108" s="21">
        <v>7.499997</v>
      </c>
      <c r="G108" s="21">
        <v>1.2499995</v>
      </c>
      <c r="H108" s="21">
        <v>7.3333303999999995</v>
      </c>
      <c r="I108" s="23">
        <v>5.9999976</v>
      </c>
      <c r="J108" s="21">
        <v>2.9999988</v>
      </c>
      <c r="K108" s="21">
        <v>6.2499975</v>
      </c>
      <c r="L108" s="21">
        <v>0.2499999</v>
      </c>
      <c r="M108" s="21">
        <v>0</v>
      </c>
      <c r="N108" s="39">
        <v>22</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23</v>
      </c>
      <c r="B109" s="21">
        <v>0.9166662999999999</v>
      </c>
      <c r="C109" s="21">
        <v>1.9166659</v>
      </c>
      <c r="D109" s="21">
        <v>4.0833317</v>
      </c>
      <c r="E109" s="21">
        <v>3.0833321</v>
      </c>
      <c r="F109" s="21">
        <v>7.499997</v>
      </c>
      <c r="G109" s="21">
        <v>6.0833309</v>
      </c>
      <c r="H109" s="21">
        <v>8.4166633</v>
      </c>
      <c r="I109" s="23">
        <v>8.7499965</v>
      </c>
      <c r="J109" s="21">
        <v>6.1666642</v>
      </c>
      <c r="K109" s="21">
        <v>2.3333323999999998</v>
      </c>
      <c r="L109" s="21">
        <v>4.6666647999999995</v>
      </c>
      <c r="M109" s="21">
        <v>1.9166659</v>
      </c>
      <c r="N109" s="39">
        <v>23</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35">
        <v>24</v>
      </c>
      <c r="B110" s="21">
        <v>4.6666647999999995</v>
      </c>
      <c r="C110" s="21">
        <v>0</v>
      </c>
      <c r="D110" s="21">
        <v>3.4166653</v>
      </c>
      <c r="E110" s="21">
        <v>6.9999972</v>
      </c>
      <c r="F110" s="21">
        <v>5.5833311</v>
      </c>
      <c r="G110" s="21">
        <v>4.4166649</v>
      </c>
      <c r="H110" s="21">
        <v>5.2499979</v>
      </c>
      <c r="I110" s="23">
        <v>1.5833327</v>
      </c>
      <c r="J110" s="21">
        <v>3.1666654</v>
      </c>
      <c r="K110" s="21">
        <v>6.666664</v>
      </c>
      <c r="L110" s="50">
        <v>1.7499993</v>
      </c>
      <c r="M110" s="21">
        <v>0</v>
      </c>
      <c r="N110" s="39">
        <v>24</v>
      </c>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35">
        <v>25</v>
      </c>
      <c r="B111" s="21">
        <v>4.3333316</v>
      </c>
      <c r="C111" s="21">
        <v>0</v>
      </c>
      <c r="D111" s="21">
        <v>8.4999966</v>
      </c>
      <c r="E111" s="21">
        <v>4.999998</v>
      </c>
      <c r="F111" s="21">
        <v>7.0833305</v>
      </c>
      <c r="G111" s="53">
        <v>9.4166629</v>
      </c>
      <c r="H111" s="21">
        <v>8.1666634</v>
      </c>
      <c r="I111" s="50">
        <v>2.6666656</v>
      </c>
      <c r="J111" s="21">
        <v>4.3333316</v>
      </c>
      <c r="K111" s="21">
        <v>0</v>
      </c>
      <c r="L111" s="21">
        <v>1.666666</v>
      </c>
      <c r="M111" s="21">
        <v>4.8333314</v>
      </c>
      <c r="N111" s="39">
        <v>25</v>
      </c>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35">
        <v>26</v>
      </c>
      <c r="B112" s="21">
        <v>0</v>
      </c>
      <c r="C112" s="21">
        <v>1.4166661</v>
      </c>
      <c r="D112" s="21">
        <v>7.4166637</v>
      </c>
      <c r="E112" s="21">
        <v>0</v>
      </c>
      <c r="F112" s="21">
        <v>7.1666638</v>
      </c>
      <c r="G112" s="21">
        <v>4.4999982</v>
      </c>
      <c r="H112" s="21">
        <v>4.8333314</v>
      </c>
      <c r="I112" s="23">
        <v>7.6666636</v>
      </c>
      <c r="J112" s="21">
        <v>5.9999976</v>
      </c>
      <c r="K112" s="21">
        <v>4.7499981</v>
      </c>
      <c r="L112" s="21">
        <v>0</v>
      </c>
      <c r="M112" s="21">
        <v>2.0833325</v>
      </c>
      <c r="N112" s="39">
        <v>26</v>
      </c>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35">
        <v>27</v>
      </c>
      <c r="B113" s="21">
        <v>2.2499991</v>
      </c>
      <c r="C113" s="21">
        <v>3.4999986</v>
      </c>
      <c r="D113" s="21">
        <v>6.9999972</v>
      </c>
      <c r="E113" s="21">
        <v>8.0833301</v>
      </c>
      <c r="F113" s="53">
        <v>8.4166633</v>
      </c>
      <c r="G113" s="21">
        <v>5.4166644999999995</v>
      </c>
      <c r="H113" s="21">
        <v>4.166665</v>
      </c>
      <c r="I113" s="23">
        <v>6.1666642</v>
      </c>
      <c r="J113" s="21">
        <v>7.3333303999999995</v>
      </c>
      <c r="K113" s="21">
        <v>3.6666651999999997</v>
      </c>
      <c r="L113" s="21">
        <v>0.9166662999999999</v>
      </c>
      <c r="M113" s="21">
        <v>0</v>
      </c>
      <c r="N113" s="39">
        <v>27</v>
      </c>
      <c r="O113" s="19"/>
      <c r="P113" s="19"/>
      <c r="Q113" s="19"/>
      <c r="R113" s="19"/>
      <c r="S113" s="19"/>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35">
        <v>28</v>
      </c>
      <c r="B114" s="21">
        <v>4.999998</v>
      </c>
      <c r="C114" s="21">
        <v>3.8333318</v>
      </c>
      <c r="D114" s="21">
        <v>2.4166657</v>
      </c>
      <c r="E114" s="53">
        <v>8.1666634</v>
      </c>
      <c r="F114" s="21">
        <v>7.6666636</v>
      </c>
      <c r="G114" s="21">
        <v>5.3333312</v>
      </c>
      <c r="H114" s="21">
        <v>8.4999966</v>
      </c>
      <c r="I114" s="23">
        <v>4.7499981</v>
      </c>
      <c r="J114" s="21">
        <v>7.3333303999999995</v>
      </c>
      <c r="K114" s="21">
        <v>1.9999992</v>
      </c>
      <c r="L114" s="21">
        <v>0</v>
      </c>
      <c r="M114" s="21">
        <v>4.999998</v>
      </c>
      <c r="N114" s="39">
        <v>28</v>
      </c>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35">
        <v>29</v>
      </c>
      <c r="B115" s="21">
        <v>0</v>
      </c>
      <c r="C115" s="21">
        <v>0</v>
      </c>
      <c r="D115" s="21">
        <v>3.4999986</v>
      </c>
      <c r="E115" s="21">
        <v>6.0833309</v>
      </c>
      <c r="F115" s="21">
        <v>0.2499999</v>
      </c>
      <c r="G115" s="21">
        <v>7.8333302</v>
      </c>
      <c r="H115" s="21">
        <v>7.1666638</v>
      </c>
      <c r="I115" s="23">
        <v>7.9166635</v>
      </c>
      <c r="J115" s="21">
        <v>6.666664</v>
      </c>
      <c r="K115" s="21">
        <v>2.7499989</v>
      </c>
      <c r="L115" s="21">
        <v>0</v>
      </c>
      <c r="M115" s="21">
        <v>4.5833315</v>
      </c>
      <c r="N115" s="39">
        <v>29</v>
      </c>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35">
        <v>30</v>
      </c>
      <c r="B116" s="21">
        <v>4.0833317</v>
      </c>
      <c r="C116" s="21"/>
      <c r="D116" s="21">
        <v>2.9999988</v>
      </c>
      <c r="E116" s="21">
        <v>6.7499972999999995</v>
      </c>
      <c r="F116" s="21">
        <v>3.2499987</v>
      </c>
      <c r="G116" s="21">
        <v>7.2499971</v>
      </c>
      <c r="H116" s="21">
        <v>1.1666661999999999</v>
      </c>
      <c r="I116" s="23">
        <v>5.7499977</v>
      </c>
      <c r="J116" s="21">
        <v>6.8333306</v>
      </c>
      <c r="K116" s="21">
        <v>5.0833313</v>
      </c>
      <c r="L116" s="21">
        <v>2.4166657</v>
      </c>
      <c r="M116" s="21">
        <v>0.7499997</v>
      </c>
      <c r="N116" s="39">
        <v>30</v>
      </c>
      <c r="O116" s="19"/>
      <c r="P116" s="19"/>
      <c r="Q116" s="19"/>
      <c r="R116" s="19"/>
      <c r="S116" s="19"/>
      <c r="T116" s="19"/>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35">
        <v>31</v>
      </c>
      <c r="B117" s="21">
        <v>3.0833321</v>
      </c>
      <c r="C117" s="21"/>
      <c r="D117" s="21">
        <v>3.5833319</v>
      </c>
      <c r="E117" s="21"/>
      <c r="F117" s="60">
        <v>9.333329599999999</v>
      </c>
      <c r="G117" s="21"/>
      <c r="H117" s="21">
        <v>4.6666647999999995</v>
      </c>
      <c r="I117" s="23">
        <v>4.9166647</v>
      </c>
      <c r="J117" s="21"/>
      <c r="K117" s="21">
        <v>1.4166661</v>
      </c>
      <c r="L117" s="21" t="s">
        <v>22</v>
      </c>
      <c r="M117" s="21">
        <v>1.9166659</v>
      </c>
      <c r="N117" s="39">
        <v>31</v>
      </c>
      <c r="O117" s="19"/>
      <c r="P117" s="19"/>
      <c r="Q117" s="19"/>
      <c r="R117" s="19"/>
      <c r="S117" s="19"/>
      <c r="T117" s="19"/>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9"/>
      <c r="B118" s="21"/>
      <c r="C118" s="19"/>
      <c r="D118" s="19"/>
      <c r="E118" s="19"/>
      <c r="F118" s="19"/>
      <c r="G118" s="19"/>
      <c r="H118" s="21"/>
      <c r="I118" s="20" t="s">
        <v>22</v>
      </c>
      <c r="J118" s="19"/>
      <c r="K118" s="21"/>
      <c r="L118" s="19"/>
      <c r="M118" s="19"/>
      <c r="N118" s="38"/>
      <c r="O118" s="19"/>
      <c r="P118" s="19"/>
      <c r="Q118" s="19"/>
      <c r="R118" s="19"/>
      <c r="S118" s="19"/>
      <c r="T118" s="19"/>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19"/>
      <c r="B119" s="32" t="s">
        <v>7</v>
      </c>
      <c r="C119" s="32" t="s">
        <v>8</v>
      </c>
      <c r="D119" s="32" t="s">
        <v>9</v>
      </c>
      <c r="E119" s="32" t="s">
        <v>10</v>
      </c>
      <c r="F119" s="32" t="s">
        <v>11</v>
      </c>
      <c r="G119" s="32" t="s">
        <v>12</v>
      </c>
      <c r="H119" s="32" t="s">
        <v>1</v>
      </c>
      <c r="I119" s="33" t="s">
        <v>2</v>
      </c>
      <c r="J119" s="34" t="s">
        <v>3</v>
      </c>
      <c r="K119" s="34" t="s">
        <v>4</v>
      </c>
      <c r="L119" s="34" t="s">
        <v>5</v>
      </c>
      <c r="M119" s="34" t="s">
        <v>6</v>
      </c>
      <c r="N119" s="19"/>
      <c r="O119" s="19"/>
      <c r="P119" s="19"/>
      <c r="Q119" s="19"/>
      <c r="R119" s="19"/>
      <c r="S119" s="19"/>
      <c r="T119" s="19"/>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9"/>
      <c r="B120" s="19"/>
      <c r="C120" s="19"/>
      <c r="D120" s="19"/>
      <c r="E120" s="19"/>
      <c r="F120" s="19"/>
      <c r="G120" s="19"/>
      <c r="H120" s="19"/>
      <c r="I120" s="20"/>
      <c r="J120" s="19"/>
      <c r="K120" s="19"/>
      <c r="L120" s="19"/>
      <c r="M120" s="19"/>
      <c r="N120" s="19"/>
      <c r="O120" s="19"/>
      <c r="P120" s="19"/>
      <c r="Q120" s="19"/>
      <c r="R120" s="19"/>
      <c r="S120" s="19"/>
      <c r="T120" s="19"/>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9"/>
      <c r="B121" s="21">
        <f>AVERAGE(B87:B117)</f>
        <v>2.1102142096774195</v>
      </c>
      <c r="C121" s="21">
        <f>AVERAGE(C87:C115)</f>
        <v>2.646550665517241</v>
      </c>
      <c r="D121" s="21">
        <f>AVERAGE(D87:D117)</f>
        <v>3.8790307064516134</v>
      </c>
      <c r="E121" s="21">
        <f>AVERAGE(E87:E116)</f>
        <v>5.1999979199999995</v>
      </c>
      <c r="F121" s="21">
        <f>AVERAGE(F49:F117)</f>
        <v>2.9243654357531237</v>
      </c>
      <c r="G121" s="21">
        <f>AVERAGE(G87:G116)</f>
        <v>5.755553253333334</v>
      </c>
      <c r="H121" s="21">
        <f>AVERAGE(H87:H117)</f>
        <v>6.360212509677419</v>
      </c>
      <c r="I121" s="23">
        <f>AVERAGE(I87:I117)</f>
        <v>6.072578216129033</v>
      </c>
      <c r="J121" s="21">
        <f>AVERAGE(J87:J116)</f>
        <v>4.908331369999999</v>
      </c>
      <c r="K121" s="21">
        <f>AVERAGE(K87:K117)</f>
        <v>3.647848003225806</v>
      </c>
      <c r="L121" s="21">
        <f>AVERAGE(L87:L116)</f>
        <v>1.4972216233333335</v>
      </c>
      <c r="M121" s="21">
        <f>AVERAGE(M88:M117)</f>
        <v>2.3166657399999995</v>
      </c>
      <c r="N121" s="19"/>
      <c r="O121" s="48">
        <f>AVERAGE(B121:M121)</f>
        <v>3.943214137758192</v>
      </c>
      <c r="P121" s="36" t="s">
        <v>35</v>
      </c>
      <c r="Q121" s="36"/>
      <c r="R121" s="36"/>
      <c r="S121" s="36"/>
      <c r="T121" s="19"/>
      <c r="U121" s="12"/>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9"/>
      <c r="B122" s="19"/>
      <c r="C122" s="19"/>
      <c r="D122" s="19"/>
      <c r="E122" s="19"/>
      <c r="F122" s="19"/>
      <c r="G122" s="19"/>
      <c r="H122" s="19"/>
      <c r="I122" s="20"/>
      <c r="J122" s="19"/>
      <c r="K122" s="19"/>
      <c r="L122" s="19"/>
      <c r="M122" s="19"/>
      <c r="N122" s="19"/>
      <c r="O122" s="19"/>
      <c r="P122" s="19"/>
      <c r="Q122" s="19"/>
      <c r="R122" s="19"/>
      <c r="S122" s="19"/>
      <c r="T122" s="19"/>
      <c r="U122" s="12"/>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8.75">
      <c r="A123" s="42" t="s">
        <v>33</v>
      </c>
      <c r="B123" s="42"/>
      <c r="C123" s="42"/>
      <c r="D123" s="19"/>
      <c r="E123" s="19"/>
      <c r="F123" s="19"/>
      <c r="G123" s="19"/>
      <c r="H123" s="19"/>
      <c r="I123" s="20"/>
      <c r="J123" s="19"/>
      <c r="K123" s="19"/>
      <c r="L123" s="19"/>
      <c r="M123" s="19"/>
      <c r="N123" s="19"/>
      <c r="O123" s="19"/>
      <c r="P123" s="19"/>
      <c r="Q123" s="19"/>
      <c r="R123" s="19"/>
      <c r="S123" s="19"/>
      <c r="T123" s="19"/>
      <c r="U123" s="12"/>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2"/>
      <c r="B124" s="12"/>
      <c r="C124" s="12"/>
      <c r="D124" s="12"/>
      <c r="E124" s="12"/>
      <c r="F124" s="44"/>
      <c r="G124" s="12"/>
      <c r="H124" s="12"/>
      <c r="I124" s="14"/>
      <c r="J124" s="12"/>
      <c r="K124" s="12"/>
      <c r="L124" s="12"/>
      <c r="M124" s="12"/>
      <c r="N124" s="12"/>
      <c r="O124" s="12"/>
      <c r="P124" s="12"/>
      <c r="Q124" s="12"/>
      <c r="R124" s="12"/>
      <c r="S124" s="12"/>
      <c r="T124" s="12"/>
      <c r="U124" s="12"/>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2"/>
      <c r="B125" s="32" t="s">
        <v>7</v>
      </c>
      <c r="C125" s="32" t="s">
        <v>8</v>
      </c>
      <c r="D125" s="32" t="s">
        <v>9</v>
      </c>
      <c r="E125" s="32" t="s">
        <v>10</v>
      </c>
      <c r="F125" s="32" t="s">
        <v>11</v>
      </c>
      <c r="G125" s="32" t="s">
        <v>12</v>
      </c>
      <c r="H125" s="32" t="s">
        <v>1</v>
      </c>
      <c r="I125" s="33" t="s">
        <v>2</v>
      </c>
      <c r="J125" s="34" t="s">
        <v>3</v>
      </c>
      <c r="K125" s="34" t="s">
        <v>4</v>
      </c>
      <c r="L125" s="34" t="s">
        <v>5</v>
      </c>
      <c r="M125" s="34" t="s">
        <v>6</v>
      </c>
      <c r="N125" s="12"/>
      <c r="O125" s="12"/>
      <c r="P125" s="12"/>
      <c r="Q125" s="12"/>
      <c r="R125" s="12"/>
      <c r="S125" s="12"/>
      <c r="T125" s="12"/>
      <c r="U125" s="12"/>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75">
      <c r="A126" s="43" t="s">
        <v>29</v>
      </c>
      <c r="B126" s="44">
        <f aca="true" t="shared" si="3" ref="B126:M126">B21/2.8</f>
        <v>9.174285714285714</v>
      </c>
      <c r="C126" s="44">
        <f t="shared" si="3"/>
        <v>15.208928571428572</v>
      </c>
      <c r="D126" s="44">
        <f t="shared" si="3"/>
        <v>25.079642857142865</v>
      </c>
      <c r="E126" s="44">
        <f t="shared" si="3"/>
        <v>51.86607142857143</v>
      </c>
      <c r="F126" s="44">
        <f t="shared" si="3"/>
        <v>51.94499999999999</v>
      </c>
      <c r="G126" s="44">
        <f t="shared" si="3"/>
        <v>57.66500000000002</v>
      </c>
      <c r="H126" s="44">
        <f t="shared" si="3"/>
        <v>72.40571428571428</v>
      </c>
      <c r="I126" s="17">
        <f t="shared" si="3"/>
        <v>69.31392857142856</v>
      </c>
      <c r="J126" s="44">
        <f t="shared" si="3"/>
        <v>41.59392857142856</v>
      </c>
      <c r="K126" s="44">
        <f t="shared" si="3"/>
        <v>27.56500000000001</v>
      </c>
      <c r="L126" s="44">
        <f t="shared" si="3"/>
        <v>6.855357142857201</v>
      </c>
      <c r="M126" s="44">
        <f t="shared" si="3"/>
        <v>9.535714285714302</v>
      </c>
      <c r="N126" s="12"/>
      <c r="O126" s="12"/>
      <c r="P126" s="12"/>
      <c r="Q126" s="12"/>
      <c r="R126" s="12"/>
      <c r="S126" s="12"/>
      <c r="T126" s="12"/>
      <c r="U126" s="12"/>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75">
      <c r="A127" s="43" t="s">
        <v>30</v>
      </c>
      <c r="B127" s="12">
        <v>2.5</v>
      </c>
      <c r="C127" s="12">
        <v>3.72</v>
      </c>
      <c r="D127" s="12">
        <v>5.87</v>
      </c>
      <c r="E127" s="12">
        <v>8.37</v>
      </c>
      <c r="F127" s="12">
        <v>9.93</v>
      </c>
      <c r="G127" s="12">
        <v>8.55</v>
      </c>
      <c r="H127" s="12">
        <v>9.88</v>
      </c>
      <c r="I127" s="14">
        <v>9.0666</v>
      </c>
      <c r="J127" s="12">
        <v>6.7</v>
      </c>
      <c r="K127" s="12">
        <v>4.5</v>
      </c>
      <c r="L127" s="12">
        <v>1.7</v>
      </c>
      <c r="M127" s="12">
        <v>2.18</v>
      </c>
      <c r="N127" s="12"/>
      <c r="O127" s="12"/>
      <c r="P127" s="47" t="s">
        <v>32</v>
      </c>
      <c r="Q127" s="12"/>
      <c r="R127" s="12"/>
      <c r="S127" s="12"/>
      <c r="T127" s="12"/>
      <c r="U127" s="12"/>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2"/>
      <c r="B128" s="12"/>
      <c r="C128" s="12"/>
      <c r="D128" s="12"/>
      <c r="E128" s="12"/>
      <c r="F128" s="12"/>
      <c r="G128" s="12"/>
      <c r="H128" s="12"/>
      <c r="I128" s="14"/>
      <c r="J128" s="12"/>
      <c r="K128" s="12"/>
      <c r="L128" s="12"/>
      <c r="M128" s="12"/>
      <c r="N128" s="12"/>
      <c r="O128" s="12"/>
      <c r="P128" s="12"/>
      <c r="Q128" s="12"/>
      <c r="R128" s="12"/>
      <c r="S128" s="12"/>
      <c r="T128" s="12"/>
      <c r="U128" s="12"/>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45">
        <f aca="true" t="shared" si="4" ref="B129:M129">B126/B127</f>
        <v>3.669714285714286</v>
      </c>
      <c r="C129" s="45">
        <f t="shared" si="4"/>
        <v>4.088421658986175</v>
      </c>
      <c r="D129" s="45">
        <f t="shared" si="4"/>
        <v>4.272511559990266</v>
      </c>
      <c r="E129" s="45">
        <f t="shared" si="4"/>
        <v>6.196663253114867</v>
      </c>
      <c r="F129" s="45">
        <f t="shared" si="4"/>
        <v>5.231117824773413</v>
      </c>
      <c r="G129" s="45">
        <f t="shared" si="4"/>
        <v>6.744444444444446</v>
      </c>
      <c r="H129" s="45">
        <f t="shared" si="4"/>
        <v>7.328513591671485</v>
      </c>
      <c r="I129" s="46">
        <f t="shared" si="4"/>
        <v>7.644974805487014</v>
      </c>
      <c r="J129" s="45">
        <f t="shared" si="4"/>
        <v>6.2080490405117255</v>
      </c>
      <c r="K129" s="45">
        <f t="shared" si="4"/>
        <v>6.125555555555557</v>
      </c>
      <c r="L129" s="45">
        <f t="shared" si="4"/>
        <v>4.032563025210118</v>
      </c>
      <c r="M129" s="45">
        <f t="shared" si="4"/>
        <v>4.374180865006561</v>
      </c>
      <c r="N129" s="10"/>
      <c r="O129" s="49">
        <f>AVERAGE(B129:M129)</f>
        <v>5.493059159205493</v>
      </c>
      <c r="P129" s="36" t="s">
        <v>31</v>
      </c>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row r="135" spans="1:55" ht="15">
      <c r="A135" s="10"/>
      <c r="B135" s="10"/>
      <c r="C135" s="10"/>
      <c r="D135" s="10"/>
      <c r="E135" s="10"/>
      <c r="F135" s="10"/>
      <c r="G135" s="10"/>
      <c r="H135" s="10"/>
      <c r="I135" s="11"/>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row>
    <row r="136" spans="1:55" ht="15">
      <c r="A136" s="10"/>
      <c r="B136" s="10"/>
      <c r="C136" s="10"/>
      <c r="D136" s="10"/>
      <c r="E136" s="10"/>
      <c r="F136" s="10"/>
      <c r="G136" s="10"/>
      <c r="H136" s="10"/>
      <c r="I136" s="11"/>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row>
    <row r="137" spans="1:55" ht="15">
      <c r="A137" s="10"/>
      <c r="B137" s="10"/>
      <c r="C137" s="10"/>
      <c r="D137" s="10"/>
      <c r="E137" s="10"/>
      <c r="F137" s="10"/>
      <c r="G137" s="10"/>
      <c r="H137" s="10"/>
      <c r="I137" s="11"/>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row>
    <row r="138" spans="1:55" ht="15">
      <c r="A138" s="10"/>
      <c r="B138" s="10"/>
      <c r="C138" s="10"/>
      <c r="D138" s="10"/>
      <c r="E138" s="10"/>
      <c r="F138" s="10"/>
      <c r="G138" s="10"/>
      <c r="H138" s="10"/>
      <c r="I138" s="11"/>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row>
    <row r="139" spans="1:55" ht="15">
      <c r="A139" s="10"/>
      <c r="B139" s="10"/>
      <c r="C139" s="10"/>
      <c r="D139" s="10"/>
      <c r="E139" s="10"/>
      <c r="F139" s="10"/>
      <c r="G139" s="10"/>
      <c r="H139" s="10"/>
      <c r="I139" s="11"/>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row>
    <row r="140" spans="1:55" ht="15">
      <c r="A140" s="10"/>
      <c r="B140" s="10"/>
      <c r="C140" s="10"/>
      <c r="D140" s="10"/>
      <c r="E140" s="10"/>
      <c r="F140" s="10"/>
      <c r="G140" s="10"/>
      <c r="H140" s="10"/>
      <c r="I140" s="11"/>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row>
    <row r="141" spans="1:55" ht="15">
      <c r="A141" s="10"/>
      <c r="B141" s="10"/>
      <c r="C141" s="10"/>
      <c r="D141" s="10"/>
      <c r="E141" s="10"/>
      <c r="F141" s="10"/>
      <c r="G141" s="10"/>
      <c r="H141" s="10"/>
      <c r="I141" s="11"/>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row>
    <row r="142" spans="1:55" ht="15">
      <c r="A142" s="10"/>
      <c r="B142" s="10"/>
      <c r="C142" s="10"/>
      <c r="D142" s="10"/>
      <c r="E142" s="10"/>
      <c r="F142" s="10"/>
      <c r="G142" s="10"/>
      <c r="H142" s="10"/>
      <c r="I142" s="11"/>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row>
  </sheetData>
  <sheetProtection/>
  <dataValidations count="1">
    <dataValidation type="custom" allowBlank="1" showInputMessage="1" showErrorMessage="1" sqref="I125 I119 I38 I43 I47 I81 I85 I23:I28 I20:I21 I9:I10 I3:I4 I6:I7">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cp:lastModifiedBy>
  <cp:lastPrinted>2012-07-03T15:12:10Z</cp:lastPrinted>
  <dcterms:created xsi:type="dcterms:W3CDTF">2000-07-31T16:38:04Z</dcterms:created>
  <dcterms:modified xsi:type="dcterms:W3CDTF">2014-01-18T16:40:17Z</dcterms:modified>
  <cp:category/>
  <cp:version/>
  <cp:contentType/>
  <cp:contentStatus/>
</cp:coreProperties>
</file>