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7.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0.xml" ContentType="application/vnd.openxmlformats-officedocument.drawing+xml"/>
  <Override PartName="/xl/chartsheets/sheet13.xml" ContentType="application/vnd.openxmlformats-officedocument.spreadsheetml.chartsheet+xml"/>
  <Override PartName="/xl/drawings/drawing21.xml" ContentType="application/vnd.openxmlformats-officedocument.drawing+xml"/>
  <Override PartName="/xl/chartsheets/sheet14.xml" ContentType="application/vnd.openxmlformats-officedocument.spreadsheetml.chartsheet+xml"/>
  <Override PartName="/xl/drawings/drawing22.xml" ContentType="application/vnd.openxmlformats-officedocument.drawing+xml"/>
  <Override PartName="/xl/chartsheets/sheet15.xml" ContentType="application/vnd.openxmlformats-officedocument.spreadsheetml.chartsheet+xml"/>
  <Override PartName="/xl/drawings/drawing23.xml" ContentType="application/vnd.openxmlformats-officedocument.drawing+xml"/>
  <Override PartName="/xl/chartsheets/sheet16.xml" ContentType="application/vnd.openxmlformats-officedocument.spreadsheetml.chartsheet+xml"/>
  <Override PartName="/xl/drawings/drawing24.xml" ContentType="application/vnd.openxmlformats-officedocument.drawing+xml"/>
  <Override PartName="/xl/chartsheets/sheet17.xml" ContentType="application/vnd.openxmlformats-officedocument.spreadsheetml.chartsheet+xml"/>
  <Override PartName="/xl/drawings/drawing25.xml" ContentType="application/vnd.openxmlformats-officedocument.drawing+xml"/>
  <Override PartName="/xl/chartsheets/sheet18.xml" ContentType="application/vnd.openxmlformats-officedocument.spreadsheetml.chartsheet+xml"/>
  <Override PartName="/xl/drawings/drawing26.xml" ContentType="application/vnd.openxmlformats-officedocument.drawing+xml"/>
  <Override PartName="/xl/chartsheets/sheet19.xml" ContentType="application/vnd.openxmlformats-officedocument.spreadsheetml.chartsheet+xml"/>
  <Override PartName="/xl/drawings/drawing27.xml" ContentType="application/vnd.openxmlformats-officedocument.drawing+xml"/>
  <Override PartName="/xl/chartsheets/sheet20.xml" ContentType="application/vnd.openxmlformats-officedocument.spreadsheetml.chartsheet+xml"/>
  <Override PartName="/xl/drawings/drawing28.xml" ContentType="application/vnd.openxmlformats-officedocument.drawing+xml"/>
  <Override PartName="/xl/chartsheets/sheet21.xml" ContentType="application/vnd.openxmlformats-officedocument.spreadsheetml.chart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5"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<sst xmlns="http://schemas.openxmlformats.org/spreadsheetml/2006/main" count="180" uniqueCount="36">
  <si>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</si>
  <si>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</si>
  <si>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</si>
  <si>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</si>
  <si>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</si>
  <si>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</si>
  <si>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</si>
  <si>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</si>
  <si>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</si>
  <si>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</si>
  <si>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</si>
  <si>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</si>
  <si>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</si>
  <si>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</si>
  <si>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</si>
  <si>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</si>
  <si>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</si>
  <si>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</si>
  <si>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</si>
  <si>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</si>
  <si>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</si>
  <si>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</si>
  <si>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</si>
  <si>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</si>
  <si>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</si>
  <si>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</si>
  <si>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</si>
  <si>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</si>
  <si>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</si>
  <si>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</si>
  <si>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</si>
  <si>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</si>
  <si>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</si>
  <si>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</si>
  <si>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DAGVERMOGEN(kW)/JAAR</t>
  </si>
  <si>
    <t>GEMIDDELD AANTAL DAGDRAAIUREN/J</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</si>
</sst>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43">
    <font>
      <sz val="10"/>
      <name val="Times New Roman"/>
      <family val="1"/>
    </font>
    <font>
      <sz val="10"/>
      <name val="Arial"/>
      <family val="0"/>
    </font>
    <font>
      <u val="single"/>
      <sz val="10"/>
      <color indexed="12"/>
      <name val="Arial"/>
      <family val="0"/>
    </font>
    <font>
      <u val="single"/>
      <sz val="10"/>
      <color indexed="36"/>
      <name val="Arial"/>
      <family val="0"/>
    </font>
    <font>
      <sz val="9.25"/>
      <name val="Arial"/>
      <family val="0"/>
    </font>
    <font>
      <sz val="9.75"/>
      <name val="Arial"/>
      <family val="0"/>
    </font>
    <font>
      <b/>
      <sz val="18.75"/>
      <name val="Times New Roman"/>
      <family val="1"/>
    </font>
    <font>
      <b/>
      <sz val="9.75"/>
      <name val="Times New Roman"/>
      <family val="1"/>
    </font>
    <font>
      <b/>
      <sz val="10.25"/>
      <name val="Times New Roman"/>
      <family val="1"/>
    </font>
    <font>
      <b/>
      <sz val="9.2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sz val="10"/>
      <name val="Times New Roman"/>
      <family val="1"/>
    </font>
    <font>
      <b/>
      <vertAlign val="superscript"/>
      <sz val="10"/>
      <name val="Times New Roman"/>
      <family val="1"/>
    </font>
    <font>
      <sz val="8"/>
      <name val="Times New Roman"/>
      <family val="1"/>
    </font>
    <font>
      <b/>
      <sz val="8.5"/>
      <name val="Times New Roman"/>
      <family val="1"/>
    </font>
    <font>
      <b/>
      <sz val="9.25"/>
      <name val="Arial"/>
      <family val="2"/>
    </font>
    <font>
      <b/>
      <sz val="11.25"/>
      <name val="Arial"/>
      <family val="0"/>
    </font>
    <font>
      <b/>
      <sz val="9.75"/>
      <name val="Arial"/>
      <family val="0"/>
    </font>
    <font>
      <b/>
      <sz val="8.5"/>
      <name val="Arial"/>
      <family val="2"/>
    </font>
    <font>
      <b/>
      <sz val="8.25"/>
      <name val="Arial"/>
      <family val="2"/>
    </font>
    <font>
      <b/>
      <sz val="16"/>
      <name val="Times New Roman"/>
      <family val="1"/>
    </font>
    <font>
      <b/>
      <sz val="13"/>
      <name val="Arial"/>
      <family val="2"/>
    </font>
    <font>
      <b/>
      <vertAlign val="superscript"/>
      <sz val="11.25"/>
      <name val="Arial"/>
      <family val="2"/>
    </font>
    <font>
      <b/>
      <sz val="10.25"/>
      <name val="Arial"/>
      <family val="2"/>
    </font>
    <font>
      <b/>
      <vertAlign val="superscript"/>
      <sz val="9.25"/>
      <name val="Arial"/>
      <family val="2"/>
    </font>
    <font>
      <b/>
      <vertAlign val="superscript"/>
      <sz val="10.25"/>
      <name val="Arial"/>
      <family val="2"/>
    </font>
    <font>
      <sz val="9"/>
      <name val="Arial"/>
      <family val="0"/>
    </font>
    <font>
      <vertAlign val="superscript"/>
      <sz val="9.25"/>
      <name val="Arial"/>
      <family val="2"/>
    </font>
    <font>
      <sz val="11"/>
      <name val="Times New Roman"/>
      <family val="1"/>
    </font>
    <font>
      <b/>
      <sz val="8"/>
      <name val="Arial"/>
      <family val="2"/>
    </font>
    <font>
      <sz val="9"/>
      <name val="Times New Roman"/>
      <family val="1"/>
    </font>
    <font>
      <b/>
      <sz val="10.75"/>
      <name val="Times New Roman"/>
      <family val="1"/>
    </font>
    <font>
      <b/>
      <sz val="10"/>
      <color indexed="10"/>
      <name val="Arial"/>
      <family val="2"/>
    </font>
    <font>
      <b/>
      <sz val="11"/>
      <color indexed="10"/>
      <name val="Times New Roman"/>
      <family val="1"/>
    </font>
    <font>
      <sz val="10"/>
      <color indexed="8"/>
      <name val="Times New Roman"/>
      <family val="1"/>
    </font>
    <font>
      <sz val="8.75"/>
      <name val="Times New Roman"/>
      <family val="0"/>
    </font>
    <font>
      <sz val="10"/>
      <color indexed="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63">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4" fillId="0" borderId="0" xfId="0" applyFont="1" applyAlignment="1">
      <alignment/>
    </xf>
    <xf numFmtId="0" fontId="34" fillId="0" borderId="0" xfId="0" applyFont="1" applyAlignment="1" applyProtection="1">
      <alignment/>
      <protection locked="0"/>
    </xf>
    <xf numFmtId="0" fontId="1" fillId="0" borderId="0" xfId="0" applyFont="1" applyAlignment="1">
      <alignment/>
    </xf>
    <xf numFmtId="0" fontId="15"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17"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3" fillId="0" borderId="0" xfId="0" applyNumberFormat="1" applyFont="1" applyAlignment="1" applyProtection="1">
      <alignment horizontal="center"/>
      <protection/>
    </xf>
    <xf numFmtId="171" fontId="13" fillId="0" borderId="0" xfId="0" applyNumberFormat="1" applyFont="1" applyAlignment="1">
      <alignment horizontal="center"/>
    </xf>
    <xf numFmtId="49" fontId="13" fillId="0" borderId="0" xfId="0" applyNumberFormat="1" applyFont="1" applyAlignment="1">
      <alignment horizontal="center"/>
    </xf>
    <xf numFmtId="175" fontId="13" fillId="0" borderId="0" xfId="0" applyNumberFormat="1" applyFont="1" applyAlignment="1" applyProtection="1">
      <alignment horizontal="center"/>
      <protection locked="0"/>
    </xf>
    <xf numFmtId="175" fontId="13" fillId="0" borderId="0" xfId="0" applyNumberFormat="1" applyFont="1" applyAlignment="1">
      <alignment horizontal="center"/>
    </xf>
    <xf numFmtId="49" fontId="35" fillId="0" borderId="0" xfId="0" applyNumberFormat="1" applyFont="1" applyAlignment="1" applyProtection="1">
      <alignment horizontal="center"/>
      <protection/>
    </xf>
    <xf numFmtId="0" fontId="15" fillId="0" borderId="0" xfId="0" applyFont="1" applyAlignment="1">
      <alignment horizontal="center"/>
    </xf>
    <xf numFmtId="0" fontId="17" fillId="0" borderId="0" xfId="0" applyNumberFormat="1" applyFont="1" applyAlignment="1">
      <alignment horizontal="center"/>
    </xf>
    <xf numFmtId="171" fontId="35" fillId="0" borderId="0" xfId="0" applyNumberFormat="1" applyFont="1" applyAlignment="1">
      <alignment horizontal="center"/>
    </xf>
    <xf numFmtId="175" fontId="35" fillId="0" borderId="0" xfId="0" applyNumberFormat="1" applyFont="1" applyAlignment="1" applyProtection="1">
      <alignment horizontal="center"/>
      <protection locked="0"/>
    </xf>
    <xf numFmtId="175" fontId="35" fillId="0" borderId="0" xfId="0" applyNumberFormat="1" applyFont="1" applyAlignment="1">
      <alignment horizontal="center"/>
    </xf>
    <xf numFmtId="0" fontId="17" fillId="0" borderId="0" xfId="0" applyFont="1" applyAlignment="1">
      <alignment horizontal="center"/>
    </xf>
    <xf numFmtId="0" fontId="35" fillId="0" borderId="0" xfId="0" applyFont="1" applyAlignment="1">
      <alignment horizontal="center"/>
    </xf>
    <xf numFmtId="0" fontId="15" fillId="0" borderId="0" xfId="0" applyFont="1" applyAlignment="1">
      <alignment horizontal="left"/>
    </xf>
    <xf numFmtId="2" fontId="17" fillId="0" borderId="0" xfId="0" applyNumberFormat="1" applyFont="1" applyAlignment="1">
      <alignment horizontal="center" vertical="center"/>
    </xf>
    <xf numFmtId="0" fontId="17"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6" fillId="0" borderId="0" xfId="0" applyNumberFormat="1" applyFont="1" applyAlignment="1">
      <alignment/>
    </xf>
    <xf numFmtId="0" fontId="12" fillId="0" borderId="0" xfId="0" applyFont="1" applyAlignment="1">
      <alignment/>
    </xf>
    <xf numFmtId="0" fontId="14" fillId="0" borderId="0" xfId="0" applyFont="1" applyAlignment="1">
      <alignment horizontal="center"/>
    </xf>
    <xf numFmtId="171" fontId="1" fillId="0" borderId="0" xfId="0" applyNumberFormat="1" applyFont="1" applyAlignment="1">
      <alignment/>
    </xf>
    <xf numFmtId="170" fontId="34" fillId="0" borderId="0" xfId="0" applyNumberFormat="1" applyFont="1" applyAlignment="1">
      <alignment/>
    </xf>
    <xf numFmtId="170" fontId="34" fillId="0" borderId="0" xfId="0" applyNumberFormat="1" applyFont="1" applyAlignment="1" applyProtection="1">
      <alignment/>
      <protection locked="0"/>
    </xf>
    <xf numFmtId="0" fontId="35" fillId="0" borderId="0" xfId="0" applyFont="1" applyAlignment="1">
      <alignment/>
    </xf>
    <xf numFmtId="171" fontId="38" fillId="0" borderId="0" xfId="0" applyNumberFormat="1" applyFont="1" applyAlignment="1">
      <alignment horizontal="center"/>
    </xf>
    <xf numFmtId="170" fontId="39" fillId="0" borderId="0" xfId="0" applyNumberFormat="1" applyFont="1" applyAlignment="1">
      <alignment horizontal="center"/>
    </xf>
    <xf numFmtId="171" fontId="0" fillId="0" borderId="0" xfId="0" applyNumberFormat="1" applyFont="1" applyAlignment="1">
      <alignment horizontal="right"/>
    </xf>
    <xf numFmtId="2" fontId="1" fillId="0" borderId="0" xfId="0" applyNumberFormat="1" applyFont="1" applyAlignment="1" applyProtection="1">
      <alignment horizontal="right"/>
      <protection/>
    </xf>
    <xf numFmtId="171" fontId="0" fillId="0" borderId="0" xfId="0" applyNumberFormat="1" applyFont="1" applyAlignment="1">
      <alignment/>
    </xf>
    <xf numFmtId="171" fontId="40" fillId="0" borderId="0" xfId="0" applyNumberFormat="1" applyFont="1" applyAlignment="1">
      <alignment/>
    </xf>
    <xf numFmtId="171" fontId="0" fillId="0" borderId="0" xfId="0" applyNumberFormat="1" applyFont="1" applyAlignment="1">
      <alignment horizontal="right" vertical="center"/>
    </xf>
    <xf numFmtId="2" fontId="34" fillId="0" borderId="0" xfId="0" applyNumberFormat="1" applyFont="1" applyAlignment="1" applyProtection="1">
      <alignment horizontal="right" vertical="center"/>
      <protection/>
    </xf>
    <xf numFmtId="171" fontId="0" fillId="0" borderId="0" xfId="0" applyNumberFormat="1" applyAlignment="1" applyProtection="1">
      <alignment/>
      <protection/>
    </xf>
    <xf numFmtId="2" fontId="34" fillId="0" borderId="0" xfId="0" applyNumberFormat="1" applyFont="1" applyAlignment="1" applyProtection="1">
      <alignment/>
      <protection/>
    </xf>
    <xf numFmtId="171" fontId="42" fillId="0" borderId="0" xfId="0" applyNumberFormat="1" applyFont="1" applyAlignment="1">
      <alignment/>
    </xf>
    <xf numFmtId="171" fontId="40" fillId="0" borderId="0" xfId="0" applyNumberFormat="1" applyFont="1" applyAlignment="1">
      <alignment horizontal="right"/>
    </xf>
    <xf numFmtId="2" fontId="1" fillId="0" borderId="0" xfId="20" applyNumberFormat="1" applyFont="1" applyAlignment="1" applyProtection="1">
      <alignment horizontal="right" vertical="center"/>
      <protection/>
    </xf>
    <xf numFmtId="171" fontId="0" fillId="0" borderId="0" xfId="0" applyNumberFormat="1" applyFont="1" applyBorder="1" applyAlignment="1" applyProtection="1">
      <alignment horizontal="right"/>
      <protection locked="0"/>
    </xf>
    <xf numFmtId="171" fontId="0" fillId="0" borderId="0" xfId="0" applyNumberFormat="1" applyFont="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SUMMARY!$B$15:$M$15</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SUMMARY!$B$14:$M$14</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SUMMARY!$B$13:$M$13</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SUMMARY!$A$12</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SUMMARY!$A$11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SUMMARY!$B$7:$M$7</c:f>
              <c:numCache>
                <c:ptCount val="12"/>
                <c:pt idx="0">
                  <c:v>1.157709677419355</c:v>
                </c:pt>
                <c:pt idx="1">
                  <c:v>1.6120689655172413</c:v>
                </c:pt>
                <c:pt idx="2">
                  <c:v>3.201806451612904</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SUMMARY!$B$6:$M$6</c:f>
              <c:numCache>
                <c:ptCount val="12"/>
                <c:pt idx="0">
                  <c:v>0.8379354838709677</c:v>
                </c:pt>
                <c:pt idx="1">
                  <c:v>0.9408928571428571</c:v>
                </c:pt>
                <c:pt idx="2">
                  <c:v>3.05241935483871</c:v>
                </c:pt>
                <c:pt idx="3">
                  <c:v>6.444733333333333</c:v>
                </c:pt>
                <c:pt idx="4">
                  <c:v>0.6547096774193564</c:v>
                </c:pt>
                <c:pt idx="5">
                  <c:v>6.728733333333333</c:v>
                </c:pt>
                <c:pt idx="6">
                  <c:v>6.46393548387097</c:v>
                </c:pt>
                <c:pt idx="7">
                  <c:v>4.609290322580643</c:v>
                </c:pt>
                <c:pt idx="8">
                  <c:v>3.5257666666666676</c:v>
                </c:pt>
                <c:pt idx="9">
                  <c:v>2.338580645161297</c:v>
                </c:pt>
                <c:pt idx="10">
                  <c:v>0.7150666666666666</c:v>
                </c:pt>
                <c:pt idx="11">
                  <c:v>0.25629032258065043</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SUMMARY!$B$5:$M$5</c:f>
              <c:numCache>
                <c:ptCount val="12"/>
                <c:pt idx="0">
                  <c:v>0.6230967741935494</c:v>
                </c:pt>
                <c:pt idx="1">
                  <c:v>1.6020333333333308</c:v>
                </c:pt>
                <c:pt idx="2">
                  <c:v>3.0509354838709664</c:v>
                </c:pt>
                <c:pt idx="3">
                  <c:v>3.9021666666666683</c:v>
                </c:pt>
                <c:pt idx="4">
                  <c:v>4.393741935483871</c:v>
                </c:pt>
                <c:pt idx="5">
                  <c:v>4.885967741935481</c:v>
                </c:pt>
                <c:pt idx="6">
                  <c:v>5.458</c:v>
                </c:pt>
                <c:pt idx="7">
                  <c:v>6.122709677419356</c:v>
                </c:pt>
                <c:pt idx="8">
                  <c:v>6.4002</c:v>
                </c:pt>
                <c:pt idx="9">
                  <c:v>3.5407096774193554</c:v>
                </c:pt>
                <c:pt idx="10">
                  <c:v>0.9753214285714285</c:v>
                </c:pt>
                <c:pt idx="11">
                  <c:v>0.9148387096774193</c:v>
                </c:pt>
              </c:numCache>
            </c:numRef>
          </c:val>
        </c:ser>
        <c:ser>
          <c:idx val="11"/>
          <c:order val="11"/>
          <c:tx>
            <c:strRef>
              <c:f>SUMMARY!$A$4</c:f>
              <c:strCache>
                <c:ptCount val="1"/>
                <c:pt idx="0">
                  <c:v>2012</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SUMMARY!$B$4:$M$4</c:f>
              <c:numCache>
                <c:ptCount val="12"/>
                <c:pt idx="0">
                  <c:v>0.767</c:v>
                </c:pt>
                <c:pt idx="1">
                  <c:v>1.733</c:v>
                </c:pt>
                <c:pt idx="2">
                  <c:v>4.001</c:v>
                </c:pt>
                <c:pt idx="3">
                  <c:v>3.783</c:v>
                </c:pt>
                <c:pt idx="4">
                  <c:v>5.957</c:v>
                </c:pt>
                <c:pt idx="5">
                  <c:v>4.918833333333331</c:v>
                </c:pt>
                <c:pt idx="6">
                  <c:v>5.343903225806454</c:v>
                </c:pt>
                <c:pt idx="7">
                  <c:v>5.85158064516129</c:v>
                </c:pt>
                <c:pt idx="8">
                  <c:v>4.5889666666666695</c:v>
                </c:pt>
                <c:pt idx="9">
                  <c:v>2.1788387096774153</c:v>
                </c:pt>
                <c:pt idx="10">
                  <c:v>1.0944999999999936</c:v>
                </c:pt>
                <c:pt idx="11">
                  <c:v>0.34225806451613316</c:v>
                </c:pt>
              </c:numCache>
            </c:numRef>
          </c:val>
        </c:ser>
        <c:axId val="58069416"/>
        <c:axId val="52862697"/>
      </c:barChart>
      <c:catAx>
        <c:axId val="58069416"/>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52862697"/>
        <c:crosses val="autoZero"/>
        <c:auto val="1"/>
        <c:lblOffset val="100"/>
        <c:noMultiLvlLbl val="0"/>
      </c:catAx>
      <c:valAx>
        <c:axId val="52862697"/>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58069416"/>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19425"/>
          <c:w val="0.0625"/>
          <c:h val="0.31275"/>
        </c:manualLayout>
      </c:layout>
      <c:overlay val="0"/>
      <c:spPr>
        <a:solidFill>
          <a:srgbClr val="FFFFFF"/>
        </a:solidFill>
      </c:spPr>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2012</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0.791</c:v>
                </c:pt>
                <c:pt idx="2">
                  <c:v>0</c:v>
                </c:pt>
                <c:pt idx="3">
                  <c:v>0.5630000000000001</c:v>
                </c:pt>
                <c:pt idx="4">
                  <c:v>0.42799999999999994</c:v>
                </c:pt>
                <c:pt idx="5">
                  <c:v>0.3700000000000001</c:v>
                </c:pt>
                <c:pt idx="6">
                  <c:v>1.5619999999999998</c:v>
                </c:pt>
                <c:pt idx="7">
                  <c:v>1.6519999999999997</c:v>
                </c:pt>
                <c:pt idx="8">
                  <c:v>0</c:v>
                </c:pt>
                <c:pt idx="9">
                  <c:v>0.13600000000000012</c:v>
                </c:pt>
                <c:pt idx="10">
                  <c:v>0</c:v>
                </c:pt>
                <c:pt idx="11">
                  <c:v>0.09600000000000009</c:v>
                </c:pt>
                <c:pt idx="12">
                  <c:v>2.1160000000000005</c:v>
                </c:pt>
                <c:pt idx="13">
                  <c:v>0.32099999999999973</c:v>
                </c:pt>
                <c:pt idx="14">
                  <c:v>1.2080000000000002</c:v>
                </c:pt>
                <c:pt idx="15">
                  <c:v>3.1099999999999994</c:v>
                </c:pt>
                <c:pt idx="16">
                  <c:v>2.7620000000000005</c:v>
                </c:pt>
                <c:pt idx="17">
                  <c:v>0</c:v>
                </c:pt>
                <c:pt idx="18">
                  <c:v>0.45899999999999963</c:v>
                </c:pt>
                <c:pt idx="19">
                  <c:v>0.2859999999999996</c:v>
                </c:pt>
                <c:pt idx="20">
                  <c:v>0.15200000000000102</c:v>
                </c:pt>
                <c:pt idx="21">
                  <c:v>1.1649999999999991</c:v>
                </c:pt>
                <c:pt idx="22">
                  <c:v>1.4830000000000005</c:v>
                </c:pt>
                <c:pt idx="23">
                  <c:v>0.0019999999999988916</c:v>
                </c:pt>
                <c:pt idx="24">
                  <c:v>0</c:v>
                </c:pt>
                <c:pt idx="25">
                  <c:v>0</c:v>
                </c:pt>
                <c:pt idx="26">
                  <c:v>1.9690000000000012</c:v>
                </c:pt>
                <c:pt idx="27">
                  <c:v>0.245000000000001</c:v>
                </c:pt>
                <c:pt idx="28">
                  <c:v>0.22100000000000009</c:v>
                </c:pt>
                <c:pt idx="29">
                  <c:v>0</c:v>
                </c:pt>
                <c:pt idx="30">
                  <c:v>2.6950000000000003</c:v>
                </c:pt>
              </c:numCache>
            </c:numRef>
          </c:val>
        </c:ser>
        <c:axId val="64695059"/>
        <c:axId val="45384620"/>
      </c:barChart>
      <c:catAx>
        <c:axId val="6469505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5384620"/>
        <c:crosses val="autoZero"/>
        <c:auto val="1"/>
        <c:lblOffset val="100"/>
        <c:noMultiLvlLbl val="0"/>
      </c:catAx>
      <c:valAx>
        <c:axId val="4538462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6469505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2012</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3.878</c:v>
                </c:pt>
                <c:pt idx="1">
                  <c:v>3.879999999999999</c:v>
                </c:pt>
                <c:pt idx="2">
                  <c:v>0</c:v>
                </c:pt>
                <c:pt idx="3">
                  <c:v>4.209</c:v>
                </c:pt>
                <c:pt idx="4">
                  <c:v>0.1319999999999979</c:v>
                </c:pt>
                <c:pt idx="5">
                  <c:v>4.268999999999998</c:v>
                </c:pt>
                <c:pt idx="6">
                  <c:v>2.835000000000001</c:v>
                </c:pt>
                <c:pt idx="7">
                  <c:v>0.36299999999999955</c:v>
                </c:pt>
                <c:pt idx="8">
                  <c:v>0.014000000000002899</c:v>
                </c:pt>
                <c:pt idx="9">
                  <c:v>4.286999999999999</c:v>
                </c:pt>
                <c:pt idx="10">
                  <c:v>4.2379999999999995</c:v>
                </c:pt>
                <c:pt idx="11">
                  <c:v>0</c:v>
                </c:pt>
                <c:pt idx="12">
                  <c:v>0.07900000000000063</c:v>
                </c:pt>
                <c:pt idx="13">
                  <c:v>0.6510000000000034</c:v>
                </c:pt>
                <c:pt idx="14">
                  <c:v>0.6269999999999953</c:v>
                </c:pt>
                <c:pt idx="15">
                  <c:v>0.06400000000000006</c:v>
                </c:pt>
                <c:pt idx="16">
                  <c:v>3.1380000000000052</c:v>
                </c:pt>
                <c:pt idx="17">
                  <c:v>0.16499999999999915</c:v>
                </c:pt>
                <c:pt idx="18">
                  <c:v>1.9769999999999968</c:v>
                </c:pt>
                <c:pt idx="19">
                  <c:v>4.185000000000002</c:v>
                </c:pt>
                <c:pt idx="20">
                  <c:v>1.6189999999999998</c:v>
                </c:pt>
                <c:pt idx="21">
                  <c:v>1.0829999999999984</c:v>
                </c:pt>
                <c:pt idx="22">
                  <c:v>0.9920000000000044</c:v>
                </c:pt>
                <c:pt idx="23">
                  <c:v>0.40800000000000125</c:v>
                </c:pt>
                <c:pt idx="24">
                  <c:v>6.040999999999997</c:v>
                </c:pt>
                <c:pt idx="25">
                  <c:v>0.9980000000000047</c:v>
                </c:pt>
                <c:pt idx="26">
                  <c:v>0.07099999999999795</c:v>
                </c:pt>
                <c:pt idx="27">
                  <c:v>0.01099999999999568</c:v>
                </c:pt>
                <c:pt idx="28">
                  <c:v>0.03499999999999659</c:v>
                </c:pt>
              </c:numCache>
            </c:numRef>
          </c:val>
        </c:ser>
        <c:axId val="5808397"/>
        <c:axId val="52275574"/>
      </c:barChart>
      <c:catAx>
        <c:axId val="580839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2275574"/>
        <c:crosses val="autoZero"/>
        <c:auto val="1"/>
        <c:lblOffset val="100"/>
        <c:noMultiLvlLbl val="0"/>
      </c:catAx>
      <c:valAx>
        <c:axId val="5227557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580839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2012</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0.07900000000000773</c:v>
                </c:pt>
                <c:pt idx="1">
                  <c:v>1.4089999999999918</c:v>
                </c:pt>
                <c:pt idx="2">
                  <c:v>0.7079999999999984</c:v>
                </c:pt>
                <c:pt idx="3">
                  <c:v>0.05900000000001171</c:v>
                </c:pt>
                <c:pt idx="4">
                  <c:v>0</c:v>
                </c:pt>
                <c:pt idx="5">
                  <c:v>1.2769999999999868</c:v>
                </c:pt>
                <c:pt idx="6">
                  <c:v>0</c:v>
                </c:pt>
                <c:pt idx="7">
                  <c:v>4.292000000000002</c:v>
                </c:pt>
                <c:pt idx="8">
                  <c:v>1.1060000000000088</c:v>
                </c:pt>
                <c:pt idx="9">
                  <c:v>2.367999999999995</c:v>
                </c:pt>
                <c:pt idx="10">
                  <c:v>7.870999999999995</c:v>
                </c:pt>
                <c:pt idx="11">
                  <c:v>7.403000000000006</c:v>
                </c:pt>
                <c:pt idx="12">
                  <c:v>0.0040000000000048885</c:v>
                </c:pt>
                <c:pt idx="13">
                  <c:v>0.003999999999990678</c:v>
                </c:pt>
                <c:pt idx="14">
                  <c:v>7.680000000000007</c:v>
                </c:pt>
                <c:pt idx="15">
                  <c:v>0.8259999999999934</c:v>
                </c:pt>
                <c:pt idx="16">
                  <c:v>1.4080000000000013</c:v>
                </c:pt>
                <c:pt idx="17">
                  <c:v>0.902000000000001</c:v>
                </c:pt>
                <c:pt idx="18">
                  <c:v>8.784000000000006</c:v>
                </c:pt>
                <c:pt idx="19">
                  <c:v>6.590000000000003</c:v>
                </c:pt>
                <c:pt idx="20">
                  <c:v>7.903999999999996</c:v>
                </c:pt>
                <c:pt idx="21">
                  <c:v>8.417000000000002</c:v>
                </c:pt>
                <c:pt idx="22">
                  <c:v>8.962999999999994</c:v>
                </c:pt>
                <c:pt idx="23">
                  <c:v>6.062000000000012</c:v>
                </c:pt>
                <c:pt idx="24">
                  <c:v>8.426999999999992</c:v>
                </c:pt>
                <c:pt idx="25">
                  <c:v>7.9010000000000105</c:v>
                </c:pt>
                <c:pt idx="26">
                  <c:v>7.786999999999978</c:v>
                </c:pt>
                <c:pt idx="27">
                  <c:v>9.768</c:v>
                </c:pt>
                <c:pt idx="28">
                  <c:v>0.7309999999999945</c:v>
                </c:pt>
                <c:pt idx="29">
                  <c:v>0.4700000000000273</c:v>
                </c:pt>
                <c:pt idx="30">
                  <c:v>4.836999999999989</c:v>
                </c:pt>
              </c:numCache>
            </c:numRef>
          </c:val>
        </c:ser>
        <c:axId val="718119"/>
        <c:axId val="6463072"/>
      </c:barChart>
      <c:catAx>
        <c:axId val="71811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463072"/>
        <c:crosses val="autoZero"/>
        <c:auto val="1"/>
        <c:lblOffset val="100"/>
        <c:noMultiLvlLbl val="0"/>
      </c:catAx>
      <c:valAx>
        <c:axId val="646307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71811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2012</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4.295999999999992</c:v>
                </c:pt>
                <c:pt idx="1">
                  <c:v>3.224000000000018</c:v>
                </c:pt>
                <c:pt idx="2">
                  <c:v>4.423999999999978</c:v>
                </c:pt>
                <c:pt idx="3">
                  <c:v>0</c:v>
                </c:pt>
                <c:pt idx="4">
                  <c:v>2.6200000000000045</c:v>
                </c:pt>
                <c:pt idx="5">
                  <c:v>7.953000000000003</c:v>
                </c:pt>
                <c:pt idx="6">
                  <c:v>1.9749999999999943</c:v>
                </c:pt>
                <c:pt idx="7">
                  <c:v>2.8319999999999936</c:v>
                </c:pt>
                <c:pt idx="8">
                  <c:v>0</c:v>
                </c:pt>
                <c:pt idx="9">
                  <c:v>2.9540000000000077</c:v>
                </c:pt>
                <c:pt idx="10">
                  <c:v>6.274000000000001</c:v>
                </c:pt>
                <c:pt idx="11">
                  <c:v>8.325999999999993</c:v>
                </c:pt>
                <c:pt idx="12">
                  <c:v>4.484000000000009</c:v>
                </c:pt>
                <c:pt idx="13">
                  <c:v>8.222000000000008</c:v>
                </c:pt>
                <c:pt idx="14">
                  <c:v>1.285999999999973</c:v>
                </c:pt>
                <c:pt idx="15">
                  <c:v>6.256000000000029</c:v>
                </c:pt>
                <c:pt idx="16">
                  <c:v>0.40399999999999636</c:v>
                </c:pt>
                <c:pt idx="17">
                  <c:v>1.875</c:v>
                </c:pt>
                <c:pt idx="18">
                  <c:v>1.009999999999991</c:v>
                </c:pt>
                <c:pt idx="19">
                  <c:v>3.3659999999999854</c:v>
                </c:pt>
                <c:pt idx="20">
                  <c:v>6.596000000000004</c:v>
                </c:pt>
                <c:pt idx="21">
                  <c:v>8.366000000000042</c:v>
                </c:pt>
                <c:pt idx="22">
                  <c:v>3.103999999999985</c:v>
                </c:pt>
                <c:pt idx="23">
                  <c:v>1.4639999999999986</c:v>
                </c:pt>
                <c:pt idx="24">
                  <c:v>1.6789999999999736</c:v>
                </c:pt>
                <c:pt idx="25">
                  <c:v>4.379000000000019</c:v>
                </c:pt>
                <c:pt idx="26">
                  <c:v>5.766999999999996</c:v>
                </c:pt>
                <c:pt idx="27">
                  <c:v>0</c:v>
                </c:pt>
                <c:pt idx="28">
                  <c:v>1.7350000000000136</c:v>
                </c:pt>
                <c:pt idx="29">
                  <c:v>8.615000000000009</c:v>
                </c:pt>
              </c:numCache>
            </c:numRef>
          </c:val>
        </c:ser>
        <c:axId val="58167649"/>
        <c:axId val="53746794"/>
      </c:barChart>
      <c:catAx>
        <c:axId val="5816764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3746794"/>
        <c:crosses val="autoZero"/>
        <c:auto val="1"/>
        <c:lblOffset val="100"/>
        <c:noMultiLvlLbl val="0"/>
      </c:catAx>
      <c:valAx>
        <c:axId val="5374679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5816764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2012</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1.2349999999999568</c:v>
                </c:pt>
                <c:pt idx="1">
                  <c:v>5.192000000000007</c:v>
                </c:pt>
                <c:pt idx="2">
                  <c:v>0.2410000000000423</c:v>
                </c:pt>
                <c:pt idx="3">
                  <c:v>0.2039999999999509</c:v>
                </c:pt>
                <c:pt idx="4">
                  <c:v>0.7980000000000018</c:v>
                </c:pt>
                <c:pt idx="5">
                  <c:v>6.814000000000021</c:v>
                </c:pt>
                <c:pt idx="6">
                  <c:v>6.081000000000017</c:v>
                </c:pt>
                <c:pt idx="7">
                  <c:v>1.3629999999999995</c:v>
                </c:pt>
                <c:pt idx="8">
                  <c:v>3.382000000000005</c:v>
                </c:pt>
                <c:pt idx="9">
                  <c:v>1.7229999999999563</c:v>
                </c:pt>
                <c:pt idx="10">
                  <c:v>5.775000000000034</c:v>
                </c:pt>
                <c:pt idx="11">
                  <c:v>7.483000000000004</c:v>
                </c:pt>
                <c:pt idx="12">
                  <c:v>9.537999999999954</c:v>
                </c:pt>
                <c:pt idx="13">
                  <c:v>8.909000000000049</c:v>
                </c:pt>
                <c:pt idx="14">
                  <c:v>3.850999999999999</c:v>
                </c:pt>
                <c:pt idx="15">
                  <c:v>6.341000000000008</c:v>
                </c:pt>
                <c:pt idx="16">
                  <c:v>3.9149999999999636</c:v>
                </c:pt>
                <c:pt idx="17">
                  <c:v>4.34699999999998</c:v>
                </c:pt>
                <c:pt idx="18">
                  <c:v>8.714000000000055</c:v>
                </c:pt>
                <c:pt idx="19">
                  <c:v>7.835999999999956</c:v>
                </c:pt>
                <c:pt idx="20">
                  <c:v>6.694000000000017</c:v>
                </c:pt>
                <c:pt idx="21">
                  <c:v>10.517999999999972</c:v>
                </c:pt>
                <c:pt idx="22">
                  <c:v>10.233000000000004</c:v>
                </c:pt>
                <c:pt idx="23">
                  <c:v>7.2590000000000146</c:v>
                </c:pt>
                <c:pt idx="24">
                  <c:v>11.879999999999995</c:v>
                </c:pt>
                <c:pt idx="25">
                  <c:v>10.76600000000002</c:v>
                </c:pt>
                <c:pt idx="26">
                  <c:v>11.088999999999999</c:v>
                </c:pt>
                <c:pt idx="27">
                  <c:v>11.375</c:v>
                </c:pt>
                <c:pt idx="28">
                  <c:v>0.9130000000000109</c:v>
                </c:pt>
                <c:pt idx="29">
                  <c:v>10.206999999999994</c:v>
                </c:pt>
                <c:pt idx="30">
                  <c:v>0</c:v>
                </c:pt>
              </c:numCache>
            </c:numRef>
          </c:val>
        </c:ser>
        <c:axId val="13959099"/>
        <c:axId val="58523028"/>
      </c:barChart>
      <c:catAx>
        <c:axId val="1395909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8523028"/>
        <c:crosses val="autoZero"/>
        <c:auto val="1"/>
        <c:lblOffset val="100"/>
        <c:noMultiLvlLbl val="0"/>
      </c:catAx>
      <c:valAx>
        <c:axId val="5852302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1395909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2012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5.896000000000015</c:v>
                </c:pt>
                <c:pt idx="1">
                  <c:v>8.069999999999993</c:v>
                </c:pt>
                <c:pt idx="2">
                  <c:v>0.022999999999967713</c:v>
                </c:pt>
                <c:pt idx="3">
                  <c:v>0.9190000000000396</c:v>
                </c:pt>
                <c:pt idx="4">
                  <c:v>6.184999999999945</c:v>
                </c:pt>
                <c:pt idx="5">
                  <c:v>5.498000000000047</c:v>
                </c:pt>
                <c:pt idx="6">
                  <c:v>2.7649999999999864</c:v>
                </c:pt>
                <c:pt idx="7">
                  <c:v>4.9669999999999845</c:v>
                </c:pt>
                <c:pt idx="8">
                  <c:v>0.5120000000000573</c:v>
                </c:pt>
                <c:pt idx="9">
                  <c:v>7.86099999999999</c:v>
                </c:pt>
                <c:pt idx="10">
                  <c:v>4.781999999999925</c:v>
                </c:pt>
                <c:pt idx="11">
                  <c:v>0.9279999999999973</c:v>
                </c:pt>
                <c:pt idx="12">
                  <c:v>6.5060000000000855</c:v>
                </c:pt>
                <c:pt idx="13">
                  <c:v>9.878999999999905</c:v>
                </c:pt>
                <c:pt idx="14">
                  <c:v>0.9090000000001055</c:v>
                </c:pt>
                <c:pt idx="15">
                  <c:v>8.338999999999942</c:v>
                </c:pt>
                <c:pt idx="16">
                  <c:v>7.163999999999987</c:v>
                </c:pt>
                <c:pt idx="17">
                  <c:v>2.44399999999996</c:v>
                </c:pt>
                <c:pt idx="18">
                  <c:v>6.044000000000096</c:v>
                </c:pt>
                <c:pt idx="19">
                  <c:v>9.01400000000001</c:v>
                </c:pt>
                <c:pt idx="20">
                  <c:v>1.8700000000000045</c:v>
                </c:pt>
                <c:pt idx="21">
                  <c:v>4.473999999999933</c:v>
                </c:pt>
                <c:pt idx="22">
                  <c:v>6.749000000000024</c:v>
                </c:pt>
                <c:pt idx="23">
                  <c:v>0.8439999999999372</c:v>
                </c:pt>
                <c:pt idx="24">
                  <c:v>3.340000000000032</c:v>
                </c:pt>
                <c:pt idx="25">
                  <c:v>11.896000000000072</c:v>
                </c:pt>
                <c:pt idx="26">
                  <c:v>2.675999999999931</c:v>
                </c:pt>
                <c:pt idx="27">
                  <c:v>5.356999999999971</c:v>
                </c:pt>
                <c:pt idx="28">
                  <c:v>6.438000000000102</c:v>
                </c:pt>
              </c:numCache>
            </c:numRef>
          </c:val>
        </c:ser>
        <c:axId val="56945205"/>
        <c:axId val="42744798"/>
      </c:barChart>
      <c:catAx>
        <c:axId val="5694520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2744798"/>
        <c:crosses val="autoZero"/>
        <c:auto val="1"/>
        <c:lblOffset val="100"/>
        <c:noMultiLvlLbl val="0"/>
      </c:catAx>
      <c:valAx>
        <c:axId val="4274479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5694520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2012</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3.2180000000000746</c:v>
                </c:pt>
                <c:pt idx="1">
                  <c:v>9.127999999999929</c:v>
                </c:pt>
                <c:pt idx="2">
                  <c:v>4.147000000000048</c:v>
                </c:pt>
                <c:pt idx="3">
                  <c:v>7.777000000000044</c:v>
                </c:pt>
                <c:pt idx="4">
                  <c:v>6.779999999999973</c:v>
                </c:pt>
                <c:pt idx="5">
                  <c:v>0.053999999999973625</c:v>
                </c:pt>
                <c:pt idx="6">
                  <c:v>8.658000000000015</c:v>
                </c:pt>
                <c:pt idx="7">
                  <c:v>1.8740000000000236</c:v>
                </c:pt>
                <c:pt idx="8">
                  <c:v>1.274000000000001</c:v>
                </c:pt>
                <c:pt idx="9">
                  <c:v>2.550999999999931</c:v>
                </c:pt>
                <c:pt idx="10">
                  <c:v>6.5</c:v>
                </c:pt>
                <c:pt idx="11">
                  <c:v>8.377000000000066</c:v>
                </c:pt>
                <c:pt idx="12">
                  <c:v>2.9809999999999945</c:v>
                </c:pt>
                <c:pt idx="13">
                  <c:v>0.6419999999999391</c:v>
                </c:pt>
                <c:pt idx="14">
                  <c:v>5.0610000000000355</c:v>
                </c:pt>
                <c:pt idx="15">
                  <c:v>0.6929999999999836</c:v>
                </c:pt>
                <c:pt idx="16">
                  <c:v>2.0230000000000246</c:v>
                </c:pt>
                <c:pt idx="17">
                  <c:v>0.97199999999998</c:v>
                </c:pt>
                <c:pt idx="18">
                  <c:v>2.923000000000002</c:v>
                </c:pt>
                <c:pt idx="19">
                  <c:v>10.034999999999968</c:v>
                </c:pt>
                <c:pt idx="20">
                  <c:v>5.318000000000097</c:v>
                </c:pt>
                <c:pt idx="21">
                  <c:v>10.199999999999932</c:v>
                </c:pt>
                <c:pt idx="22">
                  <c:v>10.672000000000025</c:v>
                </c:pt>
                <c:pt idx="23">
                  <c:v>10.266999999999939</c:v>
                </c:pt>
                <c:pt idx="24">
                  <c:v>10.52800000000002</c:v>
                </c:pt>
                <c:pt idx="25">
                  <c:v>9.242000000000075</c:v>
                </c:pt>
                <c:pt idx="26">
                  <c:v>6.06899999999996</c:v>
                </c:pt>
                <c:pt idx="27">
                  <c:v>2.205000000000041</c:v>
                </c:pt>
                <c:pt idx="28">
                  <c:v>8.390999999999963</c:v>
                </c:pt>
                <c:pt idx="29">
                  <c:v>6.914999999999964</c:v>
                </c:pt>
                <c:pt idx="30">
                  <c:v>0.18600000000003547</c:v>
                </c:pt>
              </c:numCache>
            </c:numRef>
          </c:val>
        </c:ser>
        <c:axId val="49158863"/>
        <c:axId val="39776584"/>
      </c:barChart>
      <c:catAx>
        <c:axId val="4915886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9776584"/>
        <c:crosses val="autoZero"/>
        <c:auto val="1"/>
        <c:lblOffset val="100"/>
        <c:noMultiLvlLbl val="0"/>
      </c:catAx>
      <c:valAx>
        <c:axId val="3977658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915886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2012</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7.971000000000004</c:v>
                </c:pt>
                <c:pt idx="1">
                  <c:v>5.735000000000014</c:v>
                </c:pt>
                <c:pt idx="2">
                  <c:v>10.42999999999995</c:v>
                </c:pt>
                <c:pt idx="3">
                  <c:v>6.432999999999993</c:v>
                </c:pt>
                <c:pt idx="4">
                  <c:v>2.744000000000028</c:v>
                </c:pt>
                <c:pt idx="5">
                  <c:v>4.397000000000048</c:v>
                </c:pt>
                <c:pt idx="6">
                  <c:v>2.8729999999999336</c:v>
                </c:pt>
                <c:pt idx="7">
                  <c:v>0.6580000000000155</c:v>
                </c:pt>
                <c:pt idx="8">
                  <c:v>9.09699999999998</c:v>
                </c:pt>
                <c:pt idx="9">
                  <c:v>8.613000000000056</c:v>
                </c:pt>
                <c:pt idx="10">
                  <c:v>3.7609999999999673</c:v>
                </c:pt>
                <c:pt idx="11">
                  <c:v>9.876999999999953</c:v>
                </c:pt>
                <c:pt idx="12">
                  <c:v>5.235000000000014</c:v>
                </c:pt>
                <c:pt idx="13">
                  <c:v>3.5160000000000764</c:v>
                </c:pt>
                <c:pt idx="14">
                  <c:v>8.187000000000012</c:v>
                </c:pt>
                <c:pt idx="15">
                  <c:v>6.177999999999997</c:v>
                </c:pt>
                <c:pt idx="16">
                  <c:v>7.567000000000007</c:v>
                </c:pt>
                <c:pt idx="17">
                  <c:v>10.5</c:v>
                </c:pt>
                <c:pt idx="18">
                  <c:v>7.669999999999959</c:v>
                </c:pt>
                <c:pt idx="19">
                  <c:v>7.038999999999987</c:v>
                </c:pt>
                <c:pt idx="20">
                  <c:v>5.280999999999949</c:v>
                </c:pt>
                <c:pt idx="21">
                  <c:v>4.94500000000005</c:v>
                </c:pt>
                <c:pt idx="22">
                  <c:v>8.538999999999987</c:v>
                </c:pt>
                <c:pt idx="23">
                  <c:v>4.592999999999961</c:v>
                </c:pt>
                <c:pt idx="24">
                  <c:v>2.0720000000000027</c:v>
                </c:pt>
                <c:pt idx="25">
                  <c:v>4.088000000000079</c:v>
                </c:pt>
                <c:pt idx="26">
                  <c:v>6.600999999999999</c:v>
                </c:pt>
                <c:pt idx="27">
                  <c:v>5.1159999999999854</c:v>
                </c:pt>
                <c:pt idx="28">
                  <c:v>3.2690000000000055</c:v>
                </c:pt>
                <c:pt idx="29">
                  <c:v>4.15300000000002</c:v>
                </c:pt>
                <c:pt idx="30">
                  <c:v>4.260999999999967</c:v>
                </c:pt>
              </c:numCache>
            </c:numRef>
          </c:val>
        </c:ser>
        <c:axId val="22444937"/>
        <c:axId val="677842"/>
      </c:barChart>
      <c:catAx>
        <c:axId val="2244493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77842"/>
        <c:crosses val="autoZero"/>
        <c:auto val="1"/>
        <c:lblOffset val="100"/>
        <c:noMultiLvlLbl val="0"/>
      </c:catAx>
      <c:valAx>
        <c:axId val="67784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244493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2012</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7.30600000000004</c:v>
                </c:pt>
                <c:pt idx="1">
                  <c:v>2.66599999999994</c:v>
                </c:pt>
                <c:pt idx="2">
                  <c:v>7.7549999999999955</c:v>
                </c:pt>
                <c:pt idx="3">
                  <c:v>8.401000000000067</c:v>
                </c:pt>
                <c:pt idx="4">
                  <c:v>5.094999999999914</c:v>
                </c:pt>
                <c:pt idx="5">
                  <c:v>7.5470000000000255</c:v>
                </c:pt>
                <c:pt idx="6">
                  <c:v>9.271999999999935</c:v>
                </c:pt>
                <c:pt idx="7">
                  <c:v>8.624000000000024</c:v>
                </c:pt>
                <c:pt idx="8">
                  <c:v>9.595000000000027</c:v>
                </c:pt>
                <c:pt idx="9">
                  <c:v>1.9580000000000837</c:v>
                </c:pt>
                <c:pt idx="10">
                  <c:v>3.2309999999999945</c:v>
                </c:pt>
                <c:pt idx="11">
                  <c:v>6.515999999999849</c:v>
                </c:pt>
                <c:pt idx="12">
                  <c:v>4.858000000000175</c:v>
                </c:pt>
                <c:pt idx="13">
                  <c:v>0.7119999999999891</c:v>
                </c:pt>
                <c:pt idx="14">
                  <c:v>6.157999999999902</c:v>
                </c:pt>
                <c:pt idx="15">
                  <c:v>2.066000000000031</c:v>
                </c:pt>
                <c:pt idx="16">
                  <c:v>2.33400000000006</c:v>
                </c:pt>
                <c:pt idx="17">
                  <c:v>3.941000000000031</c:v>
                </c:pt>
                <c:pt idx="18">
                  <c:v>2.161999999999807</c:v>
                </c:pt>
                <c:pt idx="19">
                  <c:v>1.7150000000001455</c:v>
                </c:pt>
                <c:pt idx="20">
                  <c:v>1.3809999999998581</c:v>
                </c:pt>
                <c:pt idx="21">
                  <c:v>7.139000000000124</c:v>
                </c:pt>
                <c:pt idx="22">
                  <c:v>1.2259999999998854</c:v>
                </c:pt>
                <c:pt idx="23">
                  <c:v>1.4420000000000073</c:v>
                </c:pt>
                <c:pt idx="24">
                  <c:v>3.7760000000000673</c:v>
                </c:pt>
                <c:pt idx="25">
                  <c:v>4.942999999999984</c:v>
                </c:pt>
                <c:pt idx="26">
                  <c:v>2.3610000000001037</c:v>
                </c:pt>
                <c:pt idx="27">
                  <c:v>1.8339999999998327</c:v>
                </c:pt>
                <c:pt idx="28">
                  <c:v>5.903999999999996</c:v>
                </c:pt>
                <c:pt idx="29">
                  <c:v>5.751000000000204</c:v>
                </c:pt>
              </c:numCache>
            </c:numRef>
          </c:val>
        </c:ser>
        <c:axId val="6100579"/>
        <c:axId val="54905212"/>
      </c:barChart>
      <c:catAx>
        <c:axId val="610057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4905212"/>
        <c:crosses val="autoZero"/>
        <c:auto val="1"/>
        <c:lblOffset val="100"/>
        <c:noMultiLvlLbl val="0"/>
      </c:catAx>
      <c:valAx>
        <c:axId val="5490521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10057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2012</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24384861"/>
        <c:axId val="18137158"/>
      </c:barChart>
      <c:catAx>
        <c:axId val="2438486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137158"/>
        <c:crosses val="autoZero"/>
        <c:auto val="1"/>
        <c:lblOffset val="100"/>
        <c:noMultiLvlLbl val="0"/>
      </c:catAx>
      <c:valAx>
        <c:axId val="1813715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438486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SUMMARY!$B$19:$M$19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SUMMARY!$B$31:$M$31</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SUMMARY!$B$19:$M$19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SUMMARY!$B$30:$M$30</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SUMMARY!$A$29</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SUMMARY!$B$29:$M$29</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SUMMARY!$A$28</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SUMMARY!$B$28:$M$28</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SUMMARY!$A$27</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SUMMARY!$B$27:$M$27</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SUMMARY!$B$26:$M$26</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SUMMARY!$B$25:$M$25</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SUMMARY!$B$24:$M$24</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SUMMARY!$B$23:$M$23</c:f>
              <c:numCache>
                <c:ptCount val="12"/>
                <c:pt idx="0">
                  <c:v>35.889</c:v>
                </c:pt>
                <c:pt idx="1">
                  <c:v>46.75</c:v>
                </c:pt>
                <c:pt idx="2">
                  <c:v>99.25600000000001</c:v>
                </c:pt>
                <c:pt idx="3">
                  <c:v>161.828</c:v>
                </c:pt>
                <c:pt idx="4">
                  <c:v>177.926</c:v>
                </c:pt>
                <c:pt idx="5">
                  <c:v>182.61</c:v>
                </c:pt>
                <c:pt idx="6">
                  <c:v>175.39800000000002</c:v>
                </c:pt>
                <c:pt idx="7">
                  <c:v>183.3760000000001</c:v>
                </c:pt>
                <c:pt idx="8">
                  <c:v>116.47599999999989</c:v>
                </c:pt>
                <c:pt idx="9">
                  <c:v>75.5440000000001</c:v>
                </c:pt>
                <c:pt idx="10">
                  <c:v>25.787000000000035</c:v>
                </c:pt>
                <c:pt idx="11">
                  <c:v>18.416999999999916</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FFFF"/>
              </a:solidFill>
            </c:spPr>
          </c:dPt>
          <c:dPt>
            <c:idx val="9"/>
            <c:invertIfNegative val="0"/>
            <c:spPr>
              <a:solidFill>
                <a:srgbClr val="00FFFF"/>
              </a:solidFill>
            </c:spPr>
          </c:dPt>
          <c:val>
            <c:numRef>
              <c:f>SUMMARY!$B$22:$M$22</c:f>
              <c:numCache>
                <c:ptCount val="12"/>
                <c:pt idx="0">
                  <c:v>25.976</c:v>
                </c:pt>
                <c:pt idx="1">
                  <c:v>26.345</c:v>
                </c:pt>
                <c:pt idx="2">
                  <c:v>94.625</c:v>
                </c:pt>
                <c:pt idx="3">
                  <c:v>193.34199999999998</c:v>
                </c:pt>
                <c:pt idx="4">
                  <c:v>20.29600000000005</c:v>
                </c:pt>
                <c:pt idx="5">
                  <c:v>201.86199999999997</c:v>
                </c:pt>
                <c:pt idx="6">
                  <c:v>200.38200000000006</c:v>
                </c:pt>
                <c:pt idx="7">
                  <c:v>142.88799999999992</c:v>
                </c:pt>
                <c:pt idx="8">
                  <c:v>105.77300000000002</c:v>
                </c:pt>
                <c:pt idx="9">
                  <c:v>72.49600000000021</c:v>
                </c:pt>
                <c:pt idx="10">
                  <c:v>21.451999999999998</c:v>
                </c:pt>
                <c:pt idx="11">
                  <c:v>7.945000000000164</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SUMMARY!$B$21:$M$21</c:f>
              <c:numCache>
                <c:ptCount val="12"/>
                <c:pt idx="0">
                  <c:v>19.31600000000003</c:v>
                </c:pt>
                <c:pt idx="1">
                  <c:v>48.06099999999992</c:v>
                </c:pt>
                <c:pt idx="2">
                  <c:v>94.57899999999995</c:v>
                </c:pt>
                <c:pt idx="3">
                  <c:v>117.065</c:v>
                </c:pt>
                <c:pt idx="4">
                  <c:v>136.20600000000002</c:v>
                </c:pt>
                <c:pt idx="5">
                  <c:v>151.465</c:v>
                </c:pt>
                <c:pt idx="6">
                  <c:v>163.74</c:v>
                </c:pt>
                <c:pt idx="7">
                  <c:v>189.80400000000003</c:v>
                </c:pt>
                <c:pt idx="8">
                  <c:v>192.006</c:v>
                </c:pt>
                <c:pt idx="9">
                  <c:v>109.76200000000001</c:v>
                </c:pt>
                <c:pt idx="10">
                  <c:v>27.308999999999997</c:v>
                </c:pt>
                <c:pt idx="11">
                  <c:v>28.36</c:v>
                </c:pt>
              </c:numCache>
            </c:numRef>
          </c:val>
        </c:ser>
        <c:ser>
          <c:idx val="11"/>
          <c:order val="11"/>
          <c:tx>
            <c:strRef>
              <c:f>SUMMARY!$A$20</c:f>
              <c:strCache>
                <c:ptCount val="1"/>
                <c:pt idx="0">
                  <c:v>2012</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SUMMARY!$B$20:$M$20</c:f>
              <c:numCache>
                <c:ptCount val="12"/>
                <c:pt idx="0">
                  <c:v>23.792</c:v>
                </c:pt>
                <c:pt idx="1">
                  <c:v>50.248999999999995</c:v>
                </c:pt>
                <c:pt idx="2">
                  <c:v>124.037</c:v>
                </c:pt>
                <c:pt idx="3">
                  <c:v>113.48600000000002</c:v>
                </c:pt>
                <c:pt idx="4">
                  <c:v>184.676</c:v>
                </c:pt>
                <c:pt idx="5">
                  <c:v>147.56499999999994</c:v>
                </c:pt>
                <c:pt idx="6">
                  <c:v>165.66100000000006</c:v>
                </c:pt>
                <c:pt idx="7">
                  <c:v>181.399</c:v>
                </c:pt>
                <c:pt idx="8">
                  <c:v>137.6690000000001</c:v>
                </c:pt>
                <c:pt idx="9">
                  <c:v>67.54399999999987</c:v>
                </c:pt>
                <c:pt idx="10">
                  <c:v>32.83499999999981</c:v>
                </c:pt>
                <c:pt idx="11">
                  <c:v>10.610000000000127</c:v>
                </c:pt>
              </c:numCache>
            </c:numRef>
          </c:val>
        </c:ser>
        <c:axId val="6002226"/>
        <c:axId val="54020035"/>
      </c:barChart>
      <c:catAx>
        <c:axId val="6002226"/>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54020035"/>
        <c:crosses val="autoZero"/>
        <c:auto val="1"/>
        <c:lblOffset val="100"/>
        <c:noMultiLvlLbl val="0"/>
      </c:catAx>
      <c:valAx>
        <c:axId val="54020035"/>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6002226"/>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2915"/>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2012</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29016695"/>
        <c:axId val="59823664"/>
      </c:barChart>
      <c:catAx>
        <c:axId val="2901669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9823664"/>
        <c:crosses val="autoZero"/>
        <c:auto val="1"/>
        <c:lblOffset val="100"/>
        <c:noMultiLvlLbl val="0"/>
      </c:catAx>
      <c:valAx>
        <c:axId val="5982366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901669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2012</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c:v>
                </c:pt>
                <c:pt idx="1">
                  <c:v>0</c:v>
                </c:pt>
                <c:pt idx="2">
                  <c:v>0</c:v>
                </c:pt>
                <c:pt idx="3">
                  <c:v>0</c:v>
                </c:pt>
                <c:pt idx="4">
                  <c:v>0</c:v>
                </c:pt>
                <c:pt idx="5">
                  <c:v>0</c:v>
                </c:pt>
                <c:pt idx="6">
                  <c:v>0</c:v>
                </c:pt>
                <c:pt idx="7">
                  <c:v>0.6590000000001055</c:v>
                </c:pt>
                <c:pt idx="8">
                  <c:v>0.0060000000000854925</c:v>
                </c:pt>
                <c:pt idx="9">
                  <c:v>0.012999999999919964</c:v>
                </c:pt>
                <c:pt idx="10">
                  <c:v>3.4559999999999036</c:v>
                </c:pt>
                <c:pt idx="11">
                  <c:v>0.35599999999999454</c:v>
                </c:pt>
                <c:pt idx="12">
                  <c:v>0</c:v>
                </c:pt>
                <c:pt idx="13">
                  <c:v>0</c:v>
                </c:pt>
                <c:pt idx="14">
                  <c:v>0.4900000000000091</c:v>
                </c:pt>
                <c:pt idx="15">
                  <c:v>0.02200000000016189</c:v>
                </c:pt>
                <c:pt idx="16">
                  <c:v>0.01999999999998181</c:v>
                </c:pt>
                <c:pt idx="17">
                  <c:v>0.18499999999994543</c:v>
                </c:pt>
                <c:pt idx="18">
                  <c:v>0</c:v>
                </c:pt>
                <c:pt idx="19">
                  <c:v>0</c:v>
                </c:pt>
                <c:pt idx="20">
                  <c:v>0.041999999999916326</c:v>
                </c:pt>
                <c:pt idx="21">
                  <c:v>0</c:v>
                </c:pt>
                <c:pt idx="22">
                  <c:v>0.020999999999958163</c:v>
                </c:pt>
                <c:pt idx="23">
                  <c:v>0</c:v>
                </c:pt>
                <c:pt idx="24">
                  <c:v>0.40300000000002</c:v>
                </c:pt>
                <c:pt idx="25">
                  <c:v>1.2830000000001291</c:v>
                </c:pt>
                <c:pt idx="26">
                  <c:v>0.041999999999916326</c:v>
                </c:pt>
                <c:pt idx="27">
                  <c:v>0.003000000000156433</c:v>
                </c:pt>
                <c:pt idx="28">
                  <c:v>2.4069999999999254</c:v>
                </c:pt>
                <c:pt idx="29">
                  <c:v>1.2019999999999982</c:v>
                </c:pt>
                <c:pt idx="30">
                  <c:v>0</c:v>
                </c:pt>
              </c:numCache>
            </c:numRef>
          </c:val>
        </c:ser>
        <c:axId val="1542065"/>
        <c:axId val="13878586"/>
      </c:barChart>
      <c:catAx>
        <c:axId val="154206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3878586"/>
        <c:crosses val="autoZero"/>
        <c:auto val="1"/>
        <c:lblOffset val="100"/>
        <c:noMultiLvlLbl val="0"/>
      </c:catAx>
      <c:valAx>
        <c:axId val="1387858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54206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2012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SUMMARY!$B$36:$M$36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SUMMARY!$B$37:$M$37</c:f>
              <c:numCache>
                <c:ptCount val="12"/>
                <c:pt idx="0">
                  <c:v>0.2741013824884793</c:v>
                </c:pt>
                <c:pt idx="1">
                  <c:v>0.44072023809523814</c:v>
                </c:pt>
                <c:pt idx="2">
                  <c:v>0.7773861852433283</c:v>
                </c:pt>
                <c:pt idx="3">
                  <c:v>0.9196103896103898</c:v>
                </c:pt>
                <c:pt idx="4">
                  <c:v>1.1659774436090227</c:v>
                </c:pt>
                <c:pt idx="5">
                  <c:v>1.2633536106750392</c:v>
                </c:pt>
                <c:pt idx="6">
                  <c:v>1.3572535211267607</c:v>
                </c:pt>
                <c:pt idx="7">
                  <c:v>1.4503293325526934</c:v>
                </c:pt>
                <c:pt idx="8">
                  <c:v>1.4709775808133474</c:v>
                </c:pt>
                <c:pt idx="9">
                  <c:v>1.4005597189695551</c:v>
                </c:pt>
                <c:pt idx="10">
                  <c:v>1.310141791044776</c:v>
                </c:pt>
                <c:pt idx="11">
                  <c:v>1.209526736924278</c:v>
                </c:pt>
              </c:numCache>
            </c:numRef>
          </c:val>
          <c:smooth val="1"/>
        </c:ser>
        <c:marker val="1"/>
        <c:axId val="16418268"/>
        <c:axId val="13546685"/>
      </c:lineChart>
      <c:catAx>
        <c:axId val="16418268"/>
        <c:scaling>
          <c:orientation val="minMax"/>
        </c:scaling>
        <c:axPos val="b"/>
        <c:delete val="0"/>
        <c:numFmt formatCode="General" sourceLinked="1"/>
        <c:majorTickMark val="out"/>
        <c:minorTickMark val="none"/>
        <c:tickLblPos val="nextTo"/>
        <c:crossAx val="13546685"/>
        <c:crosses val="autoZero"/>
        <c:auto val="1"/>
        <c:lblOffset val="100"/>
        <c:noMultiLvlLbl val="0"/>
      </c:catAx>
      <c:valAx>
        <c:axId val="13546685"/>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16418268"/>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PROGNOSE GEGENEREERDE JAARLIJKSE ENERGIEWINST (365 DAGEN)
2012 (systeem 2,8 m2, 150+80 Liter-SOLES-2)</a:t>
            </a:r>
          </a:p>
        </c:rich>
      </c:tx>
      <c:layout/>
      <c:spPr>
        <a:noFill/>
        <a:ln>
          <a:noFill/>
        </a:ln>
      </c:spPr>
    </c:title>
    <c:plotArea>
      <c:layout>
        <c:manualLayout>
          <c:xMode val="edge"/>
          <c:yMode val="edge"/>
          <c:x val="0.0335"/>
          <c:y val="0.10825"/>
          <c:w val="0.95475"/>
          <c:h val="0.870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SUMMARY!$B$41:$M$41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SUMMARY!$B$42:$M$42</c:f>
              <c:numCache>
                <c:ptCount val="12"/>
                <c:pt idx="0">
                  <c:v>1.008473806451613</c:v>
                </c:pt>
                <c:pt idx="1">
                  <c:v>1.6214979</c:v>
                </c:pt>
                <c:pt idx="2">
                  <c:v>2.8601592527472532</c:v>
                </c:pt>
                <c:pt idx="3">
                  <c:v>3.383430545454546</c:v>
                </c:pt>
                <c:pt idx="4">
                  <c:v>4.289864210526316</c:v>
                </c:pt>
                <c:pt idx="5">
                  <c:v>4.648130604395604</c:v>
                </c:pt>
                <c:pt idx="6">
                  <c:v>4.993607154929578</c:v>
                </c:pt>
                <c:pt idx="7">
                  <c:v>5.33605168032787</c:v>
                </c:pt>
                <c:pt idx="8">
                  <c:v>5.412020715328468</c:v>
                </c:pt>
                <c:pt idx="9">
                  <c:v>5.152939318032787</c:v>
                </c:pt>
                <c:pt idx="10">
                  <c:v>4.820273677611939</c:v>
                </c:pt>
                <c:pt idx="11">
                  <c:v>4.450090770491804</c:v>
                </c:pt>
              </c:numCache>
            </c:numRef>
          </c:val>
          <c:smooth val="1"/>
        </c:ser>
        <c:axId val="54811302"/>
        <c:axId val="23539671"/>
      </c:lineChart>
      <c:catAx>
        <c:axId val="54811302"/>
        <c:scaling>
          <c:orientation val="minMax"/>
        </c:scaling>
        <c:axPos val="b"/>
        <c:delete val="0"/>
        <c:numFmt formatCode="General" sourceLinked="1"/>
        <c:majorTickMark val="out"/>
        <c:minorTickMark val="none"/>
        <c:tickLblPos val="nextTo"/>
        <c:crossAx val="23539671"/>
        <c:crosses val="autoZero"/>
        <c:auto val="1"/>
        <c:lblOffset val="100"/>
        <c:noMultiLvlLbl val="0"/>
      </c:catAx>
      <c:valAx>
        <c:axId val="23539671"/>
        <c:scaling>
          <c:orientation val="minMax"/>
          <c:max val="6"/>
        </c:scaling>
        <c:axPos val="l"/>
        <c:title>
          <c:tx>
            <c:rich>
              <a:bodyPr vert="horz" rot="-5400000" anchor="ctr"/>
              <a:lstStyle/>
              <a:p>
                <a:pPr algn="ctr">
                  <a:defRPr/>
                </a:pPr>
                <a:r>
                  <a:rPr lang="en-US" cap="none" sz="975" b="1" i="0" u="none" baseline="0"/>
                  <a:t>GigaJoule</a:t>
                </a:r>
              </a:p>
            </c:rich>
          </c:tx>
          <c:layout/>
          <c:overlay val="0"/>
          <c:spPr>
            <a:noFill/>
            <a:ln>
              <a:noFill/>
            </a:ln>
          </c:spPr>
        </c:title>
        <c:majorGridlines/>
        <c:delete val="0"/>
        <c:numFmt formatCode="General" sourceLinked="1"/>
        <c:majorTickMark val="out"/>
        <c:minorTickMark val="none"/>
        <c:tickLblPos val="nextTo"/>
        <c:crossAx val="54811302"/>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Times New Roman"/>
                <a:ea typeface="Times New Roman"/>
                <a:cs typeface="Times New Roman"/>
              </a:rPr>
              <a:t>GEMETEN ENERGIEOPBRENGST /DAG EN PER MAAND
JAAR 2012 </a:t>
            </a:r>
            <a:r>
              <a:rPr lang="en-US" cap="none" sz="850" b="1" i="0" u="none" baseline="0">
                <a:latin typeface="Times New Roman"/>
                <a:ea typeface="Times New Roman"/>
                <a:cs typeface="Times New Roman"/>
              </a:rPr>
              <a:t>(COPYRIGHT LOCUTIS ENERGY SYSTEMS)</a:t>
            </a:r>
            <a:r>
              <a:rPr lang="en-US" cap="none" sz="1875"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5"/>
          <c:w val="0.943"/>
          <c:h val="0.8815"/>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c:v>
                </c:pt>
                <c:pt idx="1">
                  <c:v>0</c:v>
                </c:pt>
                <c:pt idx="2">
                  <c:v>0</c:v>
                </c:pt>
                <c:pt idx="3">
                  <c:v>0</c:v>
                </c:pt>
                <c:pt idx="4">
                  <c:v>0</c:v>
                </c:pt>
                <c:pt idx="5">
                  <c:v>0</c:v>
                </c:pt>
                <c:pt idx="6">
                  <c:v>0</c:v>
                </c:pt>
                <c:pt idx="7">
                  <c:v>0.6590000000001055</c:v>
                </c:pt>
                <c:pt idx="8">
                  <c:v>0.0060000000000854925</c:v>
                </c:pt>
                <c:pt idx="9">
                  <c:v>0.012999999999919964</c:v>
                </c:pt>
                <c:pt idx="10">
                  <c:v>3.4559999999999036</c:v>
                </c:pt>
                <c:pt idx="11">
                  <c:v>0.35599999999999454</c:v>
                </c:pt>
                <c:pt idx="12">
                  <c:v>0</c:v>
                </c:pt>
                <c:pt idx="13">
                  <c:v>0</c:v>
                </c:pt>
                <c:pt idx="14">
                  <c:v>0.4900000000000091</c:v>
                </c:pt>
                <c:pt idx="15">
                  <c:v>0.02200000000016189</c:v>
                </c:pt>
                <c:pt idx="16">
                  <c:v>0.01999999999998181</c:v>
                </c:pt>
                <c:pt idx="17">
                  <c:v>0.18499999999994543</c:v>
                </c:pt>
                <c:pt idx="18">
                  <c:v>0</c:v>
                </c:pt>
                <c:pt idx="19">
                  <c:v>0</c:v>
                </c:pt>
                <c:pt idx="20">
                  <c:v>0.041999999999916326</c:v>
                </c:pt>
                <c:pt idx="21">
                  <c:v>0</c:v>
                </c:pt>
                <c:pt idx="22">
                  <c:v>0.020999999999958163</c:v>
                </c:pt>
                <c:pt idx="23">
                  <c:v>0</c:v>
                </c:pt>
                <c:pt idx="24">
                  <c:v>0.40300000000002</c:v>
                </c:pt>
                <c:pt idx="25">
                  <c:v>1.2830000000001291</c:v>
                </c:pt>
                <c:pt idx="26">
                  <c:v>0.041999999999916326</c:v>
                </c:pt>
                <c:pt idx="27">
                  <c:v>0.003000000000156433</c:v>
                </c:pt>
                <c:pt idx="28">
                  <c:v>2.4069999999999254</c:v>
                </c:pt>
                <c:pt idx="29">
                  <c:v>1.2019999999999982</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0.1289999999999054</c:v>
                </c:pt>
                <c:pt idx="1">
                  <c:v>1.0139999999998963</c:v>
                </c:pt>
                <c:pt idx="2">
                  <c:v>0.3420000000000982</c:v>
                </c:pt>
                <c:pt idx="3">
                  <c:v>0</c:v>
                </c:pt>
                <c:pt idx="4">
                  <c:v>2.0979999999999563</c:v>
                </c:pt>
                <c:pt idx="5">
                  <c:v>1.73700000000008</c:v>
                </c:pt>
                <c:pt idx="6">
                  <c:v>0.0019999999999527063</c:v>
                </c:pt>
                <c:pt idx="7">
                  <c:v>0.30300000000011096</c:v>
                </c:pt>
                <c:pt idx="8">
                  <c:v>0.13199999999983447</c:v>
                </c:pt>
                <c:pt idx="9">
                  <c:v>0</c:v>
                </c:pt>
                <c:pt idx="10">
                  <c:v>3.241999999999962</c:v>
                </c:pt>
                <c:pt idx="11">
                  <c:v>0.31300000000010186</c:v>
                </c:pt>
                <c:pt idx="12">
                  <c:v>0.0009999999999763531</c:v>
                </c:pt>
                <c:pt idx="13">
                  <c:v>4.180000000000064</c:v>
                </c:pt>
                <c:pt idx="14">
                  <c:v>0</c:v>
                </c:pt>
                <c:pt idx="15">
                  <c:v>0</c:v>
                </c:pt>
                <c:pt idx="16">
                  <c:v>0</c:v>
                </c:pt>
                <c:pt idx="17">
                  <c:v>2.397999999999911</c:v>
                </c:pt>
                <c:pt idx="18">
                  <c:v>0</c:v>
                </c:pt>
                <c:pt idx="19">
                  <c:v>2.3040000000000873</c:v>
                </c:pt>
                <c:pt idx="20">
                  <c:v>0.09600000000000364</c:v>
                </c:pt>
                <c:pt idx="21">
                  <c:v>3.997000000000071</c:v>
                </c:pt>
                <c:pt idx="22">
                  <c:v>0</c:v>
                </c:pt>
                <c:pt idx="23">
                  <c:v>0.1169999999999618</c:v>
                </c:pt>
                <c:pt idx="24">
                  <c:v>2.231999999999971</c:v>
                </c:pt>
                <c:pt idx="25">
                  <c:v>0.5419999999999163</c:v>
                </c:pt>
                <c:pt idx="26">
                  <c:v>0</c:v>
                </c:pt>
                <c:pt idx="27">
                  <c:v>7.655999999999949</c:v>
                </c:pt>
                <c:pt idx="28">
                  <c:v>0</c:v>
                </c:pt>
                <c:pt idx="29">
                  <c:v>0</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0.8969999999999345</c:v>
                </c:pt>
                <c:pt idx="1">
                  <c:v>2.921000000000049</c:v>
                </c:pt>
                <c:pt idx="2">
                  <c:v>0.265999999999849</c:v>
                </c:pt>
                <c:pt idx="3">
                  <c:v>3.5650000000000546</c:v>
                </c:pt>
                <c:pt idx="4">
                  <c:v>6.319999999999936</c:v>
                </c:pt>
                <c:pt idx="5">
                  <c:v>5.176000000000158</c:v>
                </c:pt>
                <c:pt idx="6">
                  <c:v>0.6209999999998672</c:v>
                </c:pt>
                <c:pt idx="7">
                  <c:v>3.977000000000089</c:v>
                </c:pt>
                <c:pt idx="8">
                  <c:v>2.451000000000022</c:v>
                </c:pt>
                <c:pt idx="9">
                  <c:v>6.515999999999849</c:v>
                </c:pt>
                <c:pt idx="10">
                  <c:v>0.6220000000000709</c:v>
                </c:pt>
                <c:pt idx="11">
                  <c:v>0</c:v>
                </c:pt>
                <c:pt idx="12">
                  <c:v>2.4069999999999254</c:v>
                </c:pt>
                <c:pt idx="13">
                  <c:v>3.622000000000071</c:v>
                </c:pt>
                <c:pt idx="14">
                  <c:v>2.227000000000089</c:v>
                </c:pt>
                <c:pt idx="15">
                  <c:v>0.25</c:v>
                </c:pt>
                <c:pt idx="16">
                  <c:v>0</c:v>
                </c:pt>
                <c:pt idx="17">
                  <c:v>4.048000000000002</c:v>
                </c:pt>
                <c:pt idx="18">
                  <c:v>0.0019999999999527063</c:v>
                </c:pt>
                <c:pt idx="19">
                  <c:v>0</c:v>
                </c:pt>
                <c:pt idx="20">
                  <c:v>3.9379999999998745</c:v>
                </c:pt>
                <c:pt idx="21">
                  <c:v>3.9379999999998745</c:v>
                </c:pt>
                <c:pt idx="22">
                  <c:v>1.0890000000001692</c:v>
                </c:pt>
                <c:pt idx="23">
                  <c:v>0.1959999999999127</c:v>
                </c:pt>
                <c:pt idx="24">
                  <c:v>0.2539999999999054</c:v>
                </c:pt>
                <c:pt idx="25">
                  <c:v>0.3670000000001892</c:v>
                </c:pt>
                <c:pt idx="26">
                  <c:v>5.195999999999913</c:v>
                </c:pt>
                <c:pt idx="27">
                  <c:v>2.9149999999999636</c:v>
                </c:pt>
                <c:pt idx="28">
                  <c:v>0</c:v>
                </c:pt>
                <c:pt idx="29">
                  <c:v>0.09900000000016007</c:v>
                </c:pt>
                <c:pt idx="30">
                  <c:v>3.6639999999999873</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7.30600000000004</c:v>
                </c:pt>
                <c:pt idx="1">
                  <c:v>2.66599999999994</c:v>
                </c:pt>
                <c:pt idx="2">
                  <c:v>7.7549999999999955</c:v>
                </c:pt>
                <c:pt idx="3">
                  <c:v>8.401000000000067</c:v>
                </c:pt>
                <c:pt idx="4">
                  <c:v>5.094999999999914</c:v>
                </c:pt>
                <c:pt idx="5">
                  <c:v>7.5470000000000255</c:v>
                </c:pt>
                <c:pt idx="6">
                  <c:v>9.271999999999935</c:v>
                </c:pt>
                <c:pt idx="7">
                  <c:v>8.624000000000024</c:v>
                </c:pt>
                <c:pt idx="8">
                  <c:v>9.595000000000027</c:v>
                </c:pt>
                <c:pt idx="9">
                  <c:v>1.9580000000000837</c:v>
                </c:pt>
                <c:pt idx="10">
                  <c:v>3.2309999999999945</c:v>
                </c:pt>
                <c:pt idx="11">
                  <c:v>6.515999999999849</c:v>
                </c:pt>
                <c:pt idx="12">
                  <c:v>4.858000000000175</c:v>
                </c:pt>
                <c:pt idx="13">
                  <c:v>0.7119999999999891</c:v>
                </c:pt>
                <c:pt idx="14">
                  <c:v>6.157999999999902</c:v>
                </c:pt>
                <c:pt idx="15">
                  <c:v>2.066000000000031</c:v>
                </c:pt>
                <c:pt idx="16">
                  <c:v>2.33400000000006</c:v>
                </c:pt>
                <c:pt idx="17">
                  <c:v>3.941000000000031</c:v>
                </c:pt>
                <c:pt idx="18">
                  <c:v>2.161999999999807</c:v>
                </c:pt>
                <c:pt idx="19">
                  <c:v>1.7150000000001455</c:v>
                </c:pt>
                <c:pt idx="20">
                  <c:v>1.3809999999998581</c:v>
                </c:pt>
                <c:pt idx="21">
                  <c:v>7.139000000000124</c:v>
                </c:pt>
                <c:pt idx="22">
                  <c:v>1.2259999999998854</c:v>
                </c:pt>
                <c:pt idx="23">
                  <c:v>1.4420000000000073</c:v>
                </c:pt>
                <c:pt idx="24">
                  <c:v>3.7760000000000673</c:v>
                </c:pt>
                <c:pt idx="25">
                  <c:v>4.942999999999984</c:v>
                </c:pt>
                <c:pt idx="26">
                  <c:v>2.3610000000001037</c:v>
                </c:pt>
                <c:pt idx="27">
                  <c:v>1.8339999999998327</c:v>
                </c:pt>
                <c:pt idx="28">
                  <c:v>5.903999999999996</c:v>
                </c:pt>
                <c:pt idx="29">
                  <c:v>5.751000000000204</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7.971000000000004</c:v>
                </c:pt>
                <c:pt idx="1">
                  <c:v>5.735000000000014</c:v>
                </c:pt>
                <c:pt idx="2">
                  <c:v>10.42999999999995</c:v>
                </c:pt>
                <c:pt idx="3">
                  <c:v>6.432999999999993</c:v>
                </c:pt>
                <c:pt idx="4">
                  <c:v>2.744000000000028</c:v>
                </c:pt>
                <c:pt idx="5">
                  <c:v>4.397000000000048</c:v>
                </c:pt>
                <c:pt idx="6">
                  <c:v>2.8729999999999336</c:v>
                </c:pt>
                <c:pt idx="7">
                  <c:v>0.6580000000000155</c:v>
                </c:pt>
                <c:pt idx="8">
                  <c:v>9.09699999999998</c:v>
                </c:pt>
                <c:pt idx="9">
                  <c:v>8.613000000000056</c:v>
                </c:pt>
                <c:pt idx="10">
                  <c:v>3.7609999999999673</c:v>
                </c:pt>
                <c:pt idx="11">
                  <c:v>9.876999999999953</c:v>
                </c:pt>
                <c:pt idx="12">
                  <c:v>5.235000000000014</c:v>
                </c:pt>
                <c:pt idx="13">
                  <c:v>3.5160000000000764</c:v>
                </c:pt>
                <c:pt idx="14">
                  <c:v>8.187000000000012</c:v>
                </c:pt>
                <c:pt idx="15">
                  <c:v>6.177999999999997</c:v>
                </c:pt>
                <c:pt idx="16">
                  <c:v>7.567000000000007</c:v>
                </c:pt>
                <c:pt idx="17">
                  <c:v>10.5</c:v>
                </c:pt>
                <c:pt idx="18">
                  <c:v>7.669999999999959</c:v>
                </c:pt>
                <c:pt idx="19">
                  <c:v>7.038999999999987</c:v>
                </c:pt>
                <c:pt idx="20">
                  <c:v>5.280999999999949</c:v>
                </c:pt>
                <c:pt idx="21">
                  <c:v>4.94500000000005</c:v>
                </c:pt>
                <c:pt idx="22">
                  <c:v>8.538999999999987</c:v>
                </c:pt>
                <c:pt idx="23">
                  <c:v>4.592999999999961</c:v>
                </c:pt>
                <c:pt idx="24">
                  <c:v>2.0720000000000027</c:v>
                </c:pt>
                <c:pt idx="25">
                  <c:v>4.088000000000079</c:v>
                </c:pt>
                <c:pt idx="26">
                  <c:v>6.600999999999999</c:v>
                </c:pt>
                <c:pt idx="27">
                  <c:v>5.1159999999999854</c:v>
                </c:pt>
                <c:pt idx="28">
                  <c:v>3.2690000000000055</c:v>
                </c:pt>
                <c:pt idx="29">
                  <c:v>4.15300000000002</c:v>
                </c:pt>
                <c:pt idx="30">
                  <c:v>4.260999999999967</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3.2180000000000746</c:v>
                </c:pt>
                <c:pt idx="1">
                  <c:v>9.127999999999929</c:v>
                </c:pt>
                <c:pt idx="2">
                  <c:v>4.147000000000048</c:v>
                </c:pt>
                <c:pt idx="3">
                  <c:v>7.777000000000044</c:v>
                </c:pt>
                <c:pt idx="4">
                  <c:v>6.779999999999973</c:v>
                </c:pt>
                <c:pt idx="5">
                  <c:v>0.053999999999973625</c:v>
                </c:pt>
                <c:pt idx="6">
                  <c:v>8.658000000000015</c:v>
                </c:pt>
                <c:pt idx="7">
                  <c:v>1.8740000000000236</c:v>
                </c:pt>
                <c:pt idx="8">
                  <c:v>1.274000000000001</c:v>
                </c:pt>
                <c:pt idx="9">
                  <c:v>2.550999999999931</c:v>
                </c:pt>
                <c:pt idx="10">
                  <c:v>6.5</c:v>
                </c:pt>
                <c:pt idx="11">
                  <c:v>8.377000000000066</c:v>
                </c:pt>
                <c:pt idx="12">
                  <c:v>2.9809999999999945</c:v>
                </c:pt>
                <c:pt idx="13">
                  <c:v>0.6419999999999391</c:v>
                </c:pt>
                <c:pt idx="14">
                  <c:v>5.0610000000000355</c:v>
                </c:pt>
                <c:pt idx="15">
                  <c:v>0.6929999999999836</c:v>
                </c:pt>
                <c:pt idx="16">
                  <c:v>2.0230000000000246</c:v>
                </c:pt>
                <c:pt idx="17">
                  <c:v>0.97199999999998</c:v>
                </c:pt>
                <c:pt idx="18">
                  <c:v>2.923000000000002</c:v>
                </c:pt>
                <c:pt idx="19">
                  <c:v>10.034999999999968</c:v>
                </c:pt>
                <c:pt idx="20">
                  <c:v>5.318000000000097</c:v>
                </c:pt>
                <c:pt idx="21">
                  <c:v>10.199999999999932</c:v>
                </c:pt>
                <c:pt idx="22">
                  <c:v>10.672000000000025</c:v>
                </c:pt>
                <c:pt idx="23">
                  <c:v>10.266999999999939</c:v>
                </c:pt>
                <c:pt idx="24">
                  <c:v>10.52800000000002</c:v>
                </c:pt>
                <c:pt idx="25">
                  <c:v>9.242000000000075</c:v>
                </c:pt>
                <c:pt idx="26">
                  <c:v>6.06899999999996</c:v>
                </c:pt>
                <c:pt idx="27">
                  <c:v>2.205000000000041</c:v>
                </c:pt>
                <c:pt idx="28">
                  <c:v>8.390999999999963</c:v>
                </c:pt>
                <c:pt idx="29">
                  <c:v>6.914999999999964</c:v>
                </c:pt>
                <c:pt idx="30">
                  <c:v>0.18600000000003547</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5.896000000000015</c:v>
                </c:pt>
                <c:pt idx="1">
                  <c:v>8.069999999999993</c:v>
                </c:pt>
                <c:pt idx="2">
                  <c:v>0.022999999999967713</c:v>
                </c:pt>
                <c:pt idx="3">
                  <c:v>0.9190000000000396</c:v>
                </c:pt>
                <c:pt idx="4">
                  <c:v>6.184999999999945</c:v>
                </c:pt>
                <c:pt idx="5">
                  <c:v>5.498000000000047</c:v>
                </c:pt>
                <c:pt idx="6">
                  <c:v>2.7649999999999864</c:v>
                </c:pt>
                <c:pt idx="7">
                  <c:v>4.9669999999999845</c:v>
                </c:pt>
                <c:pt idx="8">
                  <c:v>0.5120000000000573</c:v>
                </c:pt>
                <c:pt idx="9">
                  <c:v>7.86099999999999</c:v>
                </c:pt>
                <c:pt idx="10">
                  <c:v>4.781999999999925</c:v>
                </c:pt>
                <c:pt idx="11">
                  <c:v>0.9279999999999973</c:v>
                </c:pt>
                <c:pt idx="12">
                  <c:v>6.5060000000000855</c:v>
                </c:pt>
                <c:pt idx="13">
                  <c:v>9.878999999999905</c:v>
                </c:pt>
                <c:pt idx="14">
                  <c:v>0.9090000000001055</c:v>
                </c:pt>
                <c:pt idx="15">
                  <c:v>8.338999999999942</c:v>
                </c:pt>
                <c:pt idx="16">
                  <c:v>7.163999999999987</c:v>
                </c:pt>
                <c:pt idx="17">
                  <c:v>2.44399999999996</c:v>
                </c:pt>
                <c:pt idx="18">
                  <c:v>6.044000000000096</c:v>
                </c:pt>
                <c:pt idx="19">
                  <c:v>9.01400000000001</c:v>
                </c:pt>
                <c:pt idx="20">
                  <c:v>1.8700000000000045</c:v>
                </c:pt>
                <c:pt idx="21">
                  <c:v>4.473999999999933</c:v>
                </c:pt>
                <c:pt idx="22">
                  <c:v>6.749000000000024</c:v>
                </c:pt>
                <c:pt idx="23">
                  <c:v>0.8439999999999372</c:v>
                </c:pt>
                <c:pt idx="24">
                  <c:v>3.340000000000032</c:v>
                </c:pt>
                <c:pt idx="25">
                  <c:v>11.896000000000072</c:v>
                </c:pt>
                <c:pt idx="26">
                  <c:v>2.675999999999931</c:v>
                </c:pt>
                <c:pt idx="27">
                  <c:v>5.356999999999971</c:v>
                </c:pt>
                <c:pt idx="28">
                  <c:v>6.438000000000102</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1.2349999999999568</c:v>
                </c:pt>
                <c:pt idx="1">
                  <c:v>5.192000000000007</c:v>
                </c:pt>
                <c:pt idx="2">
                  <c:v>0.2410000000000423</c:v>
                </c:pt>
                <c:pt idx="3">
                  <c:v>0.2039999999999509</c:v>
                </c:pt>
                <c:pt idx="4">
                  <c:v>0.7980000000000018</c:v>
                </c:pt>
                <c:pt idx="5">
                  <c:v>6.814000000000021</c:v>
                </c:pt>
                <c:pt idx="6">
                  <c:v>6.081000000000017</c:v>
                </c:pt>
                <c:pt idx="7">
                  <c:v>1.3629999999999995</c:v>
                </c:pt>
                <c:pt idx="8">
                  <c:v>3.382000000000005</c:v>
                </c:pt>
                <c:pt idx="9">
                  <c:v>1.7229999999999563</c:v>
                </c:pt>
                <c:pt idx="10">
                  <c:v>5.775000000000034</c:v>
                </c:pt>
                <c:pt idx="11">
                  <c:v>7.483000000000004</c:v>
                </c:pt>
                <c:pt idx="12">
                  <c:v>9.537999999999954</c:v>
                </c:pt>
                <c:pt idx="13">
                  <c:v>8.909000000000049</c:v>
                </c:pt>
                <c:pt idx="14">
                  <c:v>3.850999999999999</c:v>
                </c:pt>
                <c:pt idx="15">
                  <c:v>6.341000000000008</c:v>
                </c:pt>
                <c:pt idx="16">
                  <c:v>3.9149999999999636</c:v>
                </c:pt>
                <c:pt idx="17">
                  <c:v>4.34699999999998</c:v>
                </c:pt>
                <c:pt idx="18">
                  <c:v>8.714000000000055</c:v>
                </c:pt>
                <c:pt idx="19">
                  <c:v>7.835999999999956</c:v>
                </c:pt>
                <c:pt idx="20">
                  <c:v>6.694000000000017</c:v>
                </c:pt>
                <c:pt idx="21">
                  <c:v>10.517999999999972</c:v>
                </c:pt>
                <c:pt idx="22">
                  <c:v>10.233000000000004</c:v>
                </c:pt>
                <c:pt idx="23">
                  <c:v>7.2590000000000146</c:v>
                </c:pt>
                <c:pt idx="24">
                  <c:v>11.879999999999995</c:v>
                </c:pt>
                <c:pt idx="25">
                  <c:v>10.76600000000002</c:v>
                </c:pt>
                <c:pt idx="26">
                  <c:v>11.088999999999999</c:v>
                </c:pt>
                <c:pt idx="27">
                  <c:v>11.375</c:v>
                </c:pt>
                <c:pt idx="28">
                  <c:v>0.9130000000000109</c:v>
                </c:pt>
                <c:pt idx="29">
                  <c:v>10.206999999999994</c:v>
                </c:pt>
                <c:pt idx="30">
                  <c:v>0</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4.295999999999992</c:v>
                </c:pt>
                <c:pt idx="1">
                  <c:v>3.224000000000018</c:v>
                </c:pt>
                <c:pt idx="2">
                  <c:v>4.423999999999978</c:v>
                </c:pt>
                <c:pt idx="3">
                  <c:v>0</c:v>
                </c:pt>
                <c:pt idx="4">
                  <c:v>2.6200000000000045</c:v>
                </c:pt>
                <c:pt idx="5">
                  <c:v>7.953000000000003</c:v>
                </c:pt>
                <c:pt idx="6">
                  <c:v>1.9749999999999943</c:v>
                </c:pt>
                <c:pt idx="7">
                  <c:v>2.8319999999999936</c:v>
                </c:pt>
                <c:pt idx="8">
                  <c:v>0</c:v>
                </c:pt>
                <c:pt idx="9">
                  <c:v>2.9540000000000077</c:v>
                </c:pt>
                <c:pt idx="10">
                  <c:v>6.274000000000001</c:v>
                </c:pt>
                <c:pt idx="11">
                  <c:v>8.325999999999993</c:v>
                </c:pt>
                <c:pt idx="12">
                  <c:v>4.484000000000009</c:v>
                </c:pt>
                <c:pt idx="13">
                  <c:v>8.222000000000008</c:v>
                </c:pt>
                <c:pt idx="14">
                  <c:v>1.285999999999973</c:v>
                </c:pt>
                <c:pt idx="15">
                  <c:v>6.256000000000029</c:v>
                </c:pt>
                <c:pt idx="16">
                  <c:v>0.40399999999999636</c:v>
                </c:pt>
                <c:pt idx="17">
                  <c:v>1.875</c:v>
                </c:pt>
                <c:pt idx="18">
                  <c:v>1.009999999999991</c:v>
                </c:pt>
                <c:pt idx="19">
                  <c:v>3.3659999999999854</c:v>
                </c:pt>
                <c:pt idx="20">
                  <c:v>6.596000000000004</c:v>
                </c:pt>
                <c:pt idx="21">
                  <c:v>8.366000000000042</c:v>
                </c:pt>
                <c:pt idx="22">
                  <c:v>3.103999999999985</c:v>
                </c:pt>
                <c:pt idx="23">
                  <c:v>1.4639999999999986</c:v>
                </c:pt>
                <c:pt idx="24">
                  <c:v>1.6789999999999736</c:v>
                </c:pt>
                <c:pt idx="25">
                  <c:v>4.379000000000019</c:v>
                </c:pt>
                <c:pt idx="26">
                  <c:v>5.766999999999996</c:v>
                </c:pt>
                <c:pt idx="27">
                  <c:v>0</c:v>
                </c:pt>
                <c:pt idx="28">
                  <c:v>1.7350000000000136</c:v>
                </c:pt>
                <c:pt idx="29">
                  <c:v>8.615000000000009</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0.07900000000000773</c:v>
                </c:pt>
                <c:pt idx="1">
                  <c:v>1.4089999999999918</c:v>
                </c:pt>
                <c:pt idx="2">
                  <c:v>0.7079999999999984</c:v>
                </c:pt>
                <c:pt idx="3">
                  <c:v>0.05900000000001171</c:v>
                </c:pt>
                <c:pt idx="4">
                  <c:v>0</c:v>
                </c:pt>
                <c:pt idx="5">
                  <c:v>1.2769999999999868</c:v>
                </c:pt>
                <c:pt idx="6">
                  <c:v>0</c:v>
                </c:pt>
                <c:pt idx="7">
                  <c:v>4.292000000000002</c:v>
                </c:pt>
                <c:pt idx="8">
                  <c:v>1.1060000000000088</c:v>
                </c:pt>
                <c:pt idx="9">
                  <c:v>2.367999999999995</c:v>
                </c:pt>
                <c:pt idx="10">
                  <c:v>7.870999999999995</c:v>
                </c:pt>
                <c:pt idx="11">
                  <c:v>7.403000000000006</c:v>
                </c:pt>
                <c:pt idx="12">
                  <c:v>0.0040000000000048885</c:v>
                </c:pt>
                <c:pt idx="13">
                  <c:v>0.003999999999990678</c:v>
                </c:pt>
                <c:pt idx="14">
                  <c:v>7.680000000000007</c:v>
                </c:pt>
                <c:pt idx="15">
                  <c:v>0.8259999999999934</c:v>
                </c:pt>
                <c:pt idx="16">
                  <c:v>1.4080000000000013</c:v>
                </c:pt>
                <c:pt idx="17">
                  <c:v>0.902000000000001</c:v>
                </c:pt>
                <c:pt idx="18">
                  <c:v>8.784000000000006</c:v>
                </c:pt>
                <c:pt idx="19">
                  <c:v>6.590000000000003</c:v>
                </c:pt>
                <c:pt idx="20">
                  <c:v>7.903999999999996</c:v>
                </c:pt>
                <c:pt idx="21">
                  <c:v>8.417000000000002</c:v>
                </c:pt>
                <c:pt idx="22">
                  <c:v>8.962999999999994</c:v>
                </c:pt>
                <c:pt idx="23">
                  <c:v>6.062000000000012</c:v>
                </c:pt>
                <c:pt idx="24">
                  <c:v>8.426999999999992</c:v>
                </c:pt>
                <c:pt idx="25">
                  <c:v>7.9010000000000105</c:v>
                </c:pt>
                <c:pt idx="26">
                  <c:v>7.786999999999978</c:v>
                </c:pt>
                <c:pt idx="27">
                  <c:v>9.768</c:v>
                </c:pt>
                <c:pt idx="28">
                  <c:v>0.7309999999999945</c:v>
                </c:pt>
                <c:pt idx="29">
                  <c:v>0.4700000000000273</c:v>
                </c:pt>
                <c:pt idx="30">
                  <c:v>4.836999999999989</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3.878</c:v>
                </c:pt>
                <c:pt idx="1">
                  <c:v>3.879999999999999</c:v>
                </c:pt>
                <c:pt idx="2">
                  <c:v>0</c:v>
                </c:pt>
                <c:pt idx="3">
                  <c:v>4.209</c:v>
                </c:pt>
                <c:pt idx="4">
                  <c:v>0.1319999999999979</c:v>
                </c:pt>
                <c:pt idx="5">
                  <c:v>4.268999999999998</c:v>
                </c:pt>
                <c:pt idx="6">
                  <c:v>2.835000000000001</c:v>
                </c:pt>
                <c:pt idx="7">
                  <c:v>0.36299999999999955</c:v>
                </c:pt>
                <c:pt idx="8">
                  <c:v>0.014000000000002899</c:v>
                </c:pt>
                <c:pt idx="9">
                  <c:v>4.286999999999999</c:v>
                </c:pt>
                <c:pt idx="10">
                  <c:v>4.2379999999999995</c:v>
                </c:pt>
                <c:pt idx="11">
                  <c:v>0</c:v>
                </c:pt>
                <c:pt idx="12">
                  <c:v>0.07900000000000063</c:v>
                </c:pt>
                <c:pt idx="13">
                  <c:v>0.6510000000000034</c:v>
                </c:pt>
                <c:pt idx="14">
                  <c:v>0.6269999999999953</c:v>
                </c:pt>
                <c:pt idx="15">
                  <c:v>0.06400000000000006</c:v>
                </c:pt>
                <c:pt idx="16">
                  <c:v>3.1380000000000052</c:v>
                </c:pt>
                <c:pt idx="17">
                  <c:v>0.16499999999999915</c:v>
                </c:pt>
                <c:pt idx="18">
                  <c:v>1.9769999999999968</c:v>
                </c:pt>
                <c:pt idx="19">
                  <c:v>4.185000000000002</c:v>
                </c:pt>
                <c:pt idx="20">
                  <c:v>1.6189999999999998</c:v>
                </c:pt>
                <c:pt idx="21">
                  <c:v>1.0829999999999984</c:v>
                </c:pt>
                <c:pt idx="22">
                  <c:v>0.9920000000000044</c:v>
                </c:pt>
                <c:pt idx="23">
                  <c:v>0.40800000000000125</c:v>
                </c:pt>
                <c:pt idx="24">
                  <c:v>6.040999999999997</c:v>
                </c:pt>
                <c:pt idx="25">
                  <c:v>0.9980000000000047</c:v>
                </c:pt>
                <c:pt idx="26">
                  <c:v>0.07099999999999795</c:v>
                </c:pt>
                <c:pt idx="27">
                  <c:v>0.01099999999999568</c:v>
                </c:pt>
                <c:pt idx="28">
                  <c:v>0.03499999999999659</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0.791</c:v>
                </c:pt>
                <c:pt idx="2">
                  <c:v>0</c:v>
                </c:pt>
                <c:pt idx="3">
                  <c:v>0.5630000000000001</c:v>
                </c:pt>
                <c:pt idx="4">
                  <c:v>0.42799999999999994</c:v>
                </c:pt>
                <c:pt idx="5">
                  <c:v>0.3700000000000001</c:v>
                </c:pt>
                <c:pt idx="6">
                  <c:v>1.5619999999999998</c:v>
                </c:pt>
                <c:pt idx="7">
                  <c:v>1.6519999999999997</c:v>
                </c:pt>
                <c:pt idx="8">
                  <c:v>0</c:v>
                </c:pt>
                <c:pt idx="9">
                  <c:v>0.13600000000000012</c:v>
                </c:pt>
                <c:pt idx="10">
                  <c:v>0</c:v>
                </c:pt>
                <c:pt idx="11">
                  <c:v>0.09600000000000009</c:v>
                </c:pt>
                <c:pt idx="12">
                  <c:v>2.1160000000000005</c:v>
                </c:pt>
                <c:pt idx="13">
                  <c:v>0.32099999999999973</c:v>
                </c:pt>
                <c:pt idx="14">
                  <c:v>1.2080000000000002</c:v>
                </c:pt>
                <c:pt idx="15">
                  <c:v>3.1099999999999994</c:v>
                </c:pt>
                <c:pt idx="16">
                  <c:v>2.7620000000000005</c:v>
                </c:pt>
                <c:pt idx="17">
                  <c:v>0</c:v>
                </c:pt>
                <c:pt idx="18">
                  <c:v>0.45899999999999963</c:v>
                </c:pt>
                <c:pt idx="19">
                  <c:v>0.2859999999999996</c:v>
                </c:pt>
                <c:pt idx="20">
                  <c:v>0.15200000000000102</c:v>
                </c:pt>
                <c:pt idx="21">
                  <c:v>1.1649999999999991</c:v>
                </c:pt>
                <c:pt idx="22">
                  <c:v>1.4830000000000005</c:v>
                </c:pt>
                <c:pt idx="23">
                  <c:v>0.0019999999999988916</c:v>
                </c:pt>
                <c:pt idx="24">
                  <c:v>0</c:v>
                </c:pt>
                <c:pt idx="25">
                  <c:v>0</c:v>
                </c:pt>
                <c:pt idx="26">
                  <c:v>1.9690000000000012</c:v>
                </c:pt>
                <c:pt idx="27">
                  <c:v>0.245000000000001</c:v>
                </c:pt>
                <c:pt idx="28">
                  <c:v>0.22100000000000009</c:v>
                </c:pt>
                <c:pt idx="29">
                  <c:v>0</c:v>
                </c:pt>
                <c:pt idx="30">
                  <c:v>2.6950000000000003</c:v>
                </c:pt>
              </c:numCache>
            </c:numRef>
          </c:val>
          <c:shape val="box"/>
        </c:ser>
        <c:shape val="box"/>
        <c:axId val="10530448"/>
        <c:axId val="27665169"/>
        <c:axId val="47659930"/>
      </c:bar3DChart>
      <c:catAx>
        <c:axId val="10530448"/>
        <c:scaling>
          <c:orientation val="minMax"/>
        </c:scaling>
        <c:axPos val="b"/>
        <c:delete val="0"/>
        <c:numFmt formatCode="General" sourceLinked="1"/>
        <c:majorTickMark val="out"/>
        <c:minorTickMark val="none"/>
        <c:tickLblPos val="low"/>
        <c:txPr>
          <a:bodyPr vert="horz" rot="0"/>
          <a:lstStyle/>
          <a:p>
            <a:pPr>
              <a:defRPr lang="en-US" cap="none" sz="975" b="1" i="0" u="none" baseline="0">
                <a:latin typeface="Times New Roman"/>
                <a:ea typeface="Times New Roman"/>
                <a:cs typeface="Times New Roman"/>
              </a:defRPr>
            </a:pPr>
          </a:p>
        </c:txPr>
        <c:crossAx val="27665169"/>
        <c:crosses val="max"/>
        <c:auto val="1"/>
        <c:lblOffset val="100"/>
        <c:tickLblSkip val="1"/>
        <c:noMultiLvlLbl val="0"/>
      </c:catAx>
      <c:valAx>
        <c:axId val="27665169"/>
        <c:scaling>
          <c:orientation val="minMax"/>
          <c:max val="12"/>
          <c:min val="0"/>
        </c:scaling>
        <c:axPos val="l"/>
        <c:title>
          <c:tx>
            <c:rich>
              <a:bodyPr vert="horz" rot="0" anchor="ctr"/>
              <a:lstStyle/>
              <a:p>
                <a:pPr algn="ctr">
                  <a:defRPr/>
                </a:pPr>
                <a:r>
                  <a:rPr lang="en-US" cap="none" sz="1025"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25" b="1" i="0" u="none" baseline="0">
                <a:latin typeface="Times New Roman"/>
                <a:ea typeface="Times New Roman"/>
                <a:cs typeface="Times New Roman"/>
              </a:defRPr>
            </a:pPr>
          </a:p>
        </c:txPr>
        <c:crossAx val="10530448"/>
        <c:crossesAt val="1"/>
        <c:crossBetween val="between"/>
        <c:dispUnits/>
        <c:majorUnit val="1"/>
        <c:minorUnit val="0.5"/>
      </c:valAx>
      <c:serAx>
        <c:axId val="47659930"/>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25" b="1" i="0" u="none" baseline="0">
                <a:latin typeface="Times New Roman"/>
                <a:ea typeface="Times New Roman"/>
                <a:cs typeface="Times New Roman"/>
              </a:defRPr>
            </a:pPr>
          </a:p>
        </c:txPr>
        <c:crossAx val="27665169"/>
        <c:crosses val="max"/>
        <c:tickLblSkip val="5"/>
        <c:tickMarkSkip val="1"/>
      </c:serAx>
      <c:spPr>
        <a:solidFill>
          <a:srgbClr val="CCCCFF"/>
        </a:solidFill>
        <a:ln w="3175">
          <a:noFill/>
        </a:ln>
      </c:spPr>
    </c:plotArea>
    <c:legend>
      <c:legendPos val="r"/>
      <c:layout>
        <c:manualLayout>
          <c:xMode val="edge"/>
          <c:yMode val="edge"/>
          <c:x val="0.83375"/>
          <c:y val="0.1465"/>
          <c:w val="0.098"/>
          <c:h val="0.367"/>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DRAAI UREN PER DAG IN 2012
(Model Soles-2, 150+80 Liter opslagvolume, kollector oppervlak 2,8 m2)</a:t>
            </a:r>
          </a:p>
        </c:rich>
      </c:tx>
      <c:layout/>
      <c:spPr>
        <a:noFill/>
        <a:ln>
          <a:noFill/>
        </a:ln>
      </c:spPr>
    </c:title>
    <c:plotArea>
      <c:layout>
        <c:manualLayout>
          <c:xMode val="edge"/>
          <c:yMode val="edge"/>
          <c:x val="0.04125"/>
          <c:y val="0.1075"/>
          <c:w val="0.83625"/>
          <c:h val="0.84125"/>
        </c:manualLayout>
      </c:layout>
      <c:lineChart>
        <c:grouping val="standard"/>
        <c:varyColors val="0"/>
        <c:ser>
          <c:idx val="0"/>
          <c:order val="0"/>
          <c:tx>
            <c:strRef>
              <c:f>SUMMARY!$B$83:$B$84</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SUMMARY!$B$85:$B$115</c:f>
              <c:numCache>
                <c:ptCount val="31"/>
                <c:pt idx="0">
                  <c:v>0</c:v>
                </c:pt>
                <c:pt idx="1">
                  <c:v>1.9999992</c:v>
                </c:pt>
                <c:pt idx="2">
                  <c:v>0</c:v>
                </c:pt>
                <c:pt idx="3">
                  <c:v>2.5833323</c:v>
                </c:pt>
                <c:pt idx="4">
                  <c:v>2.3333323999999998</c:v>
                </c:pt>
                <c:pt idx="5">
                  <c:v>1.7499993</c:v>
                </c:pt>
                <c:pt idx="6">
                  <c:v>4.166665</c:v>
                </c:pt>
                <c:pt idx="7">
                  <c:v>5.4166644999999995</c:v>
                </c:pt>
                <c:pt idx="8">
                  <c:v>0</c:v>
                </c:pt>
                <c:pt idx="9">
                  <c:v>0.833333</c:v>
                </c:pt>
                <c:pt idx="10">
                  <c:v>0</c:v>
                </c:pt>
                <c:pt idx="11">
                  <c:v>0.833333</c:v>
                </c:pt>
                <c:pt idx="12">
                  <c:v>3.8333318</c:v>
                </c:pt>
                <c:pt idx="13">
                  <c:v>4.5833315</c:v>
                </c:pt>
                <c:pt idx="14">
                  <c:v>2.6666656</c:v>
                </c:pt>
                <c:pt idx="15">
                  <c:v>5.4166644999999995</c:v>
                </c:pt>
                <c:pt idx="16">
                  <c:v>5.0833313</c:v>
                </c:pt>
                <c:pt idx="17">
                  <c:v>0</c:v>
                </c:pt>
                <c:pt idx="18">
                  <c:v>1.4999994</c:v>
                </c:pt>
                <c:pt idx="19">
                  <c:v>2.499999</c:v>
                </c:pt>
                <c:pt idx="20">
                  <c:v>2.8333322</c:v>
                </c:pt>
                <c:pt idx="21">
                  <c:v>2.2499991</c:v>
                </c:pt>
                <c:pt idx="22">
                  <c:v>4.166665</c:v>
                </c:pt>
                <c:pt idx="23">
                  <c:v>0.0833333</c:v>
                </c:pt>
                <c:pt idx="24">
                  <c:v>0</c:v>
                </c:pt>
                <c:pt idx="25">
                  <c:v>0</c:v>
                </c:pt>
                <c:pt idx="26">
                  <c:v>5.4166644999999995</c:v>
                </c:pt>
                <c:pt idx="27">
                  <c:v>2.9166655</c:v>
                </c:pt>
                <c:pt idx="28">
                  <c:v>1.2499995</c:v>
                </c:pt>
                <c:pt idx="29">
                  <c:v>0</c:v>
                </c:pt>
                <c:pt idx="30">
                  <c:v>4.8333314</c:v>
                </c:pt>
              </c:numCache>
            </c:numRef>
          </c:val>
          <c:smooth val="0"/>
        </c:ser>
        <c:ser>
          <c:idx val="1"/>
          <c:order val="1"/>
          <c:tx>
            <c:strRef>
              <c:f>SUMMARY!$C$83:$C$84</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SUMMARY!$C$85:$C$115</c:f>
              <c:numCache>
                <c:ptCount val="31"/>
                <c:pt idx="0">
                  <c:v>6.0833309</c:v>
                </c:pt>
                <c:pt idx="1">
                  <c:v>5.9166643</c:v>
                </c:pt>
                <c:pt idx="2">
                  <c:v>0.9999996</c:v>
                </c:pt>
                <c:pt idx="3">
                  <c:v>5.7499977</c:v>
                </c:pt>
                <c:pt idx="4">
                  <c:v>1.8333325999999999</c:v>
                </c:pt>
                <c:pt idx="5">
                  <c:v>5.9999976</c:v>
                </c:pt>
                <c:pt idx="6">
                  <c:v>4.8333314</c:v>
                </c:pt>
                <c:pt idx="7">
                  <c:v>4.5833315</c:v>
                </c:pt>
                <c:pt idx="8">
                  <c:v>0.1666666</c:v>
                </c:pt>
                <c:pt idx="9">
                  <c:v>5.7499977</c:v>
                </c:pt>
                <c:pt idx="10">
                  <c:v>5.9999976</c:v>
                </c:pt>
                <c:pt idx="11">
                  <c:v>0</c:v>
                </c:pt>
                <c:pt idx="12">
                  <c:v>1.0833329</c:v>
                </c:pt>
                <c:pt idx="13">
                  <c:v>2.9999988</c:v>
                </c:pt>
                <c:pt idx="14">
                  <c:v>2.8333322</c:v>
                </c:pt>
                <c:pt idx="15">
                  <c:v>1.7499993</c:v>
                </c:pt>
                <c:pt idx="16">
                  <c:v>5.833331</c:v>
                </c:pt>
                <c:pt idx="17">
                  <c:v>2.3333323999999998</c:v>
                </c:pt>
                <c:pt idx="18">
                  <c:v>4.4166649</c:v>
                </c:pt>
                <c:pt idx="19">
                  <c:v>6.4999974</c:v>
                </c:pt>
                <c:pt idx="20">
                  <c:v>4.999998</c:v>
                </c:pt>
                <c:pt idx="21">
                  <c:v>4.5833315</c:v>
                </c:pt>
                <c:pt idx="22">
                  <c:v>3.7499985</c:v>
                </c:pt>
                <c:pt idx="23">
                  <c:v>4.9166647</c:v>
                </c:pt>
                <c:pt idx="24">
                  <c:v>6.7499972999999995</c:v>
                </c:pt>
                <c:pt idx="25">
                  <c:v>4.4999982</c:v>
                </c:pt>
                <c:pt idx="26">
                  <c:v>0.6666664</c:v>
                </c:pt>
                <c:pt idx="27">
                  <c:v>0.3333332</c:v>
                </c:pt>
                <c:pt idx="28">
                  <c:v>1.9166659</c:v>
                </c:pt>
              </c:numCache>
            </c:numRef>
          </c:val>
          <c:smooth val="0"/>
        </c:ser>
        <c:ser>
          <c:idx val="2"/>
          <c:order val="2"/>
          <c:tx>
            <c:strRef>
              <c:f>SUMMARY!$D$83:$D$84</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SUMMARY!$D$85:$D$115</c:f>
              <c:numCache>
                <c:ptCount val="31"/>
                <c:pt idx="0">
                  <c:v>2.8333322</c:v>
                </c:pt>
                <c:pt idx="1">
                  <c:v>6.7499972999999995</c:v>
                </c:pt>
                <c:pt idx="2">
                  <c:v>4.3333316</c:v>
                </c:pt>
                <c:pt idx="3">
                  <c:v>0.4999998</c:v>
                </c:pt>
                <c:pt idx="4">
                  <c:v>0</c:v>
                </c:pt>
                <c:pt idx="5">
                  <c:v>4.166665</c:v>
                </c:pt>
                <c:pt idx="6">
                  <c:v>0</c:v>
                </c:pt>
                <c:pt idx="7">
                  <c:v>7.8333302</c:v>
                </c:pt>
                <c:pt idx="8">
                  <c:v>3.9166651</c:v>
                </c:pt>
                <c:pt idx="9">
                  <c:v>6.0833309</c:v>
                </c:pt>
                <c:pt idx="10">
                  <c:v>7.7499969</c:v>
                </c:pt>
                <c:pt idx="11">
                  <c:v>6.9166639</c:v>
                </c:pt>
                <c:pt idx="12">
                  <c:v>0</c:v>
                </c:pt>
                <c:pt idx="13">
                  <c:v>1.4999994</c:v>
                </c:pt>
                <c:pt idx="14">
                  <c:v>7.6666636</c:v>
                </c:pt>
                <c:pt idx="15">
                  <c:v>4.3333316</c:v>
                </c:pt>
                <c:pt idx="16">
                  <c:v>3.9999984</c:v>
                </c:pt>
                <c:pt idx="17">
                  <c:v>3.6666651999999997</c:v>
                </c:pt>
                <c:pt idx="18">
                  <c:v>8.2499967</c:v>
                </c:pt>
                <c:pt idx="19">
                  <c:v>7.2499971</c:v>
                </c:pt>
                <c:pt idx="20">
                  <c:v>9.0833297</c:v>
                </c:pt>
                <c:pt idx="21">
                  <c:v>7.9166635</c:v>
                </c:pt>
                <c:pt idx="22">
                  <c:v>8.8333298</c:v>
                </c:pt>
                <c:pt idx="23">
                  <c:v>9.25</c:v>
                </c:pt>
                <c:pt idx="24">
                  <c:v>7.417</c:v>
                </c:pt>
                <c:pt idx="25">
                  <c:v>8.75</c:v>
                </c:pt>
                <c:pt idx="26">
                  <c:v>7.75</c:v>
                </c:pt>
                <c:pt idx="27">
                  <c:v>8.917</c:v>
                </c:pt>
                <c:pt idx="28">
                  <c:v>1.4999994</c:v>
                </c:pt>
                <c:pt idx="29">
                  <c:v>2.9166655</c:v>
                </c:pt>
                <c:pt idx="30">
                  <c:v>7.499997</c:v>
                </c:pt>
              </c:numCache>
            </c:numRef>
          </c:val>
          <c:smooth val="0"/>
        </c:ser>
        <c:ser>
          <c:idx val="3"/>
          <c:order val="3"/>
          <c:tx>
            <c:strRef>
              <c:f>SUMMARY!$E$83:$E$84</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SUMMARY!$E$85:$E$115</c:f>
              <c:numCache>
                <c:ptCount val="31"/>
                <c:pt idx="0">
                  <c:v>6.5833307</c:v>
                </c:pt>
                <c:pt idx="1">
                  <c:v>7.9166635</c:v>
                </c:pt>
                <c:pt idx="2">
                  <c:v>7.5833303</c:v>
                </c:pt>
                <c:pt idx="3">
                  <c:v>1.9999992</c:v>
                </c:pt>
                <c:pt idx="4">
                  <c:v>6.9166639</c:v>
                </c:pt>
                <c:pt idx="5">
                  <c:v>7.7499969</c:v>
                </c:pt>
                <c:pt idx="6">
                  <c:v>5.2499979</c:v>
                </c:pt>
                <c:pt idx="7">
                  <c:v>6.2499975</c:v>
                </c:pt>
                <c:pt idx="8">
                  <c:v>0.167</c:v>
                </c:pt>
                <c:pt idx="9">
                  <c:v>6.2499975</c:v>
                </c:pt>
                <c:pt idx="10">
                  <c:v>7.7499969</c:v>
                </c:pt>
                <c:pt idx="11">
                  <c:v>8.2499967</c:v>
                </c:pt>
                <c:pt idx="12">
                  <c:v>5.833331</c:v>
                </c:pt>
                <c:pt idx="13">
                  <c:v>7.9999968</c:v>
                </c:pt>
                <c:pt idx="14">
                  <c:v>2.583</c:v>
                </c:pt>
                <c:pt idx="15">
                  <c:v>6.833</c:v>
                </c:pt>
                <c:pt idx="16">
                  <c:v>1.5833327</c:v>
                </c:pt>
                <c:pt idx="17">
                  <c:v>3.9999984</c:v>
                </c:pt>
                <c:pt idx="18">
                  <c:v>2.6666656</c:v>
                </c:pt>
                <c:pt idx="19">
                  <c:v>6.9999972</c:v>
                </c:pt>
                <c:pt idx="20">
                  <c:v>7.5833303</c:v>
                </c:pt>
                <c:pt idx="21">
                  <c:v>7.583</c:v>
                </c:pt>
                <c:pt idx="22">
                  <c:v>3.417</c:v>
                </c:pt>
                <c:pt idx="23">
                  <c:v>4</c:v>
                </c:pt>
                <c:pt idx="24">
                  <c:v>3.333</c:v>
                </c:pt>
                <c:pt idx="25">
                  <c:v>6.583</c:v>
                </c:pt>
                <c:pt idx="26">
                  <c:v>9.417</c:v>
                </c:pt>
                <c:pt idx="27">
                  <c:v>0</c:v>
                </c:pt>
                <c:pt idx="28">
                  <c:v>6.417</c:v>
                </c:pt>
                <c:pt idx="29">
                  <c:v>8.333</c:v>
                </c:pt>
              </c:numCache>
            </c:numRef>
          </c:val>
          <c:smooth val="0"/>
        </c:ser>
        <c:ser>
          <c:idx val="4"/>
          <c:order val="4"/>
          <c:tx>
            <c:strRef>
              <c:f>SUMMARY!$F$83:$F$84</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SUMMARY!$F$85:$F$115</c:f>
              <c:numCache>
                <c:ptCount val="31"/>
                <c:pt idx="0">
                  <c:v>3.667</c:v>
                </c:pt>
                <c:pt idx="1">
                  <c:v>7.5</c:v>
                </c:pt>
                <c:pt idx="2">
                  <c:v>2.25</c:v>
                </c:pt>
                <c:pt idx="3">
                  <c:v>1.5</c:v>
                </c:pt>
                <c:pt idx="4">
                  <c:v>4.833</c:v>
                </c:pt>
                <c:pt idx="5">
                  <c:v>8.333</c:v>
                </c:pt>
                <c:pt idx="6">
                  <c:v>7.917</c:v>
                </c:pt>
                <c:pt idx="7">
                  <c:v>4.917</c:v>
                </c:pt>
                <c:pt idx="8">
                  <c:v>8</c:v>
                </c:pt>
                <c:pt idx="9">
                  <c:v>3.6666651999999997</c:v>
                </c:pt>
                <c:pt idx="10">
                  <c:v>8.5</c:v>
                </c:pt>
                <c:pt idx="11">
                  <c:v>8.417</c:v>
                </c:pt>
                <c:pt idx="12">
                  <c:v>7.417</c:v>
                </c:pt>
                <c:pt idx="13">
                  <c:v>7.5</c:v>
                </c:pt>
                <c:pt idx="14">
                  <c:v>7.167</c:v>
                </c:pt>
                <c:pt idx="15">
                  <c:v>7.833</c:v>
                </c:pt>
                <c:pt idx="16">
                  <c:v>6.333</c:v>
                </c:pt>
                <c:pt idx="17">
                  <c:v>6.167</c:v>
                </c:pt>
                <c:pt idx="18">
                  <c:v>9.083</c:v>
                </c:pt>
                <c:pt idx="19">
                  <c:v>7.833</c:v>
                </c:pt>
                <c:pt idx="20">
                  <c:v>8.417</c:v>
                </c:pt>
                <c:pt idx="21">
                  <c:v>8.417</c:v>
                </c:pt>
                <c:pt idx="22">
                  <c:v>10.667</c:v>
                </c:pt>
                <c:pt idx="23">
                  <c:v>8.25</c:v>
                </c:pt>
                <c:pt idx="24">
                  <c:v>9.083</c:v>
                </c:pt>
                <c:pt idx="25">
                  <c:v>8.5</c:v>
                </c:pt>
                <c:pt idx="26">
                  <c:v>8.75</c:v>
                </c:pt>
                <c:pt idx="27">
                  <c:v>8.417</c:v>
                </c:pt>
                <c:pt idx="28">
                  <c:v>1.833</c:v>
                </c:pt>
                <c:pt idx="29">
                  <c:v>10.083</c:v>
                </c:pt>
                <c:pt idx="30">
                  <c:v>0</c:v>
                </c:pt>
              </c:numCache>
            </c:numRef>
          </c:val>
          <c:smooth val="1"/>
        </c:ser>
        <c:ser>
          <c:idx val="5"/>
          <c:order val="5"/>
          <c:tx>
            <c:strRef>
              <c:f>SUMMARY!$G$83:$G$84</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SUMMARY!$G$85:$G$115</c:f>
              <c:numCache>
                <c:ptCount val="31"/>
                <c:pt idx="0">
                  <c:v>10.3333292</c:v>
                </c:pt>
                <c:pt idx="1">
                  <c:v>7.8333302</c:v>
                </c:pt>
                <c:pt idx="2">
                  <c:v>1.666666</c:v>
                </c:pt>
                <c:pt idx="3">
                  <c:v>2.2499991</c:v>
                </c:pt>
                <c:pt idx="4">
                  <c:v>9.5833295</c:v>
                </c:pt>
                <c:pt idx="5">
                  <c:v>5.833331</c:v>
                </c:pt>
                <c:pt idx="6">
                  <c:v>5.4999978</c:v>
                </c:pt>
                <c:pt idx="7">
                  <c:v>9.2499963</c:v>
                </c:pt>
                <c:pt idx="8">
                  <c:v>1.8333325999999999</c:v>
                </c:pt>
                <c:pt idx="9">
                  <c:v>9.166663</c:v>
                </c:pt>
                <c:pt idx="10">
                  <c:v>7.5833303</c:v>
                </c:pt>
                <c:pt idx="11">
                  <c:v>4.4999982</c:v>
                </c:pt>
                <c:pt idx="12">
                  <c:v>8.4166633</c:v>
                </c:pt>
                <c:pt idx="13">
                  <c:v>8.1666634</c:v>
                </c:pt>
                <c:pt idx="14">
                  <c:v>3.9166651</c:v>
                </c:pt>
                <c:pt idx="15">
                  <c:v>9</c:v>
                </c:pt>
                <c:pt idx="16">
                  <c:v>6.7499972999999995</c:v>
                </c:pt>
                <c:pt idx="17">
                  <c:v>5.0833313</c:v>
                </c:pt>
                <c:pt idx="18">
                  <c:v>9.333329599999999</c:v>
                </c:pt>
                <c:pt idx="19">
                  <c:v>8.9999964</c:v>
                </c:pt>
                <c:pt idx="20">
                  <c:v>4.4166649</c:v>
                </c:pt>
                <c:pt idx="21">
                  <c:v>5.4999978</c:v>
                </c:pt>
                <c:pt idx="22">
                  <c:v>7.5833303</c:v>
                </c:pt>
                <c:pt idx="23">
                  <c:v>1.4999994</c:v>
                </c:pt>
                <c:pt idx="24">
                  <c:v>6.9999972</c:v>
                </c:pt>
                <c:pt idx="25">
                  <c:v>11.3333288</c:v>
                </c:pt>
                <c:pt idx="26">
                  <c:v>7.4166637</c:v>
                </c:pt>
                <c:pt idx="27">
                  <c:v>8.1666634</c:v>
                </c:pt>
                <c:pt idx="28">
                  <c:v>10.083329299999999</c:v>
                </c:pt>
                <c:pt idx="29">
                  <c:v>6.4999974</c:v>
                </c:pt>
              </c:numCache>
            </c:numRef>
          </c:val>
          <c:smooth val="1"/>
        </c:ser>
        <c:ser>
          <c:idx val="6"/>
          <c:order val="6"/>
          <c:tx>
            <c:strRef>
              <c:f>SUMMARY!$H$83:$H$84</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SUMMARY!$H$85:$H$115</c:f>
              <c:numCache>
                <c:ptCount val="31"/>
                <c:pt idx="0">
                  <c:v>5.6666644</c:v>
                </c:pt>
                <c:pt idx="1">
                  <c:v>8.0833301</c:v>
                </c:pt>
                <c:pt idx="2">
                  <c:v>6.0833309</c:v>
                </c:pt>
                <c:pt idx="3">
                  <c:v>9.9166627</c:v>
                </c:pt>
                <c:pt idx="4">
                  <c:v>8.0833301</c:v>
                </c:pt>
                <c:pt idx="5">
                  <c:v>4.2499983</c:v>
                </c:pt>
                <c:pt idx="6">
                  <c:v>1.21</c:v>
                </c:pt>
                <c:pt idx="7">
                  <c:v>2.8333322</c:v>
                </c:pt>
                <c:pt idx="8">
                  <c:v>3.4999986</c:v>
                </c:pt>
                <c:pt idx="9">
                  <c:v>5.9166643</c:v>
                </c:pt>
                <c:pt idx="10">
                  <c:v>7.6666636</c:v>
                </c:pt>
                <c:pt idx="11">
                  <c:v>6.7499972999999995</c:v>
                </c:pt>
                <c:pt idx="12">
                  <c:v>4.0833317</c:v>
                </c:pt>
                <c:pt idx="13">
                  <c:v>1.666666</c:v>
                </c:pt>
                <c:pt idx="14">
                  <c:v>7.4166637</c:v>
                </c:pt>
                <c:pt idx="15">
                  <c:v>3.5833319</c:v>
                </c:pt>
                <c:pt idx="16">
                  <c:v>8.1666634</c:v>
                </c:pt>
                <c:pt idx="17">
                  <c:v>3.5833319</c:v>
                </c:pt>
                <c:pt idx="18">
                  <c:v>6.666664</c:v>
                </c:pt>
                <c:pt idx="19">
                  <c:v>8.4166633</c:v>
                </c:pt>
                <c:pt idx="20">
                  <c:v>5.2499979</c:v>
                </c:pt>
                <c:pt idx="21">
                  <c:v>7.4166637</c:v>
                </c:pt>
                <c:pt idx="22">
                  <c:v>8.2499967</c:v>
                </c:pt>
                <c:pt idx="23">
                  <c:v>7.9999968</c:v>
                </c:pt>
                <c:pt idx="24">
                  <c:v>9.2499963</c:v>
                </c:pt>
                <c:pt idx="25">
                  <c:v>7.5833303</c:v>
                </c:pt>
                <c:pt idx="26">
                  <c:v>5.5833311</c:v>
                </c:pt>
                <c:pt idx="27">
                  <c:v>3.7499985</c:v>
                </c:pt>
                <c:pt idx="28">
                  <c:v>7.8333302</c:v>
                </c:pt>
                <c:pt idx="29">
                  <c:v>6.7499972999999995</c:v>
                </c:pt>
                <c:pt idx="30">
                  <c:v>1.1666661999999999</c:v>
                </c:pt>
              </c:numCache>
            </c:numRef>
          </c:val>
          <c:smooth val="1"/>
        </c:ser>
        <c:ser>
          <c:idx val="7"/>
          <c:order val="7"/>
          <c:tx>
            <c:strRef>
              <c:f>SUMMARY!$I$83:$I$84</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SUMMARY!$I$85:$I$115</c:f>
              <c:numCache>
                <c:ptCount val="31"/>
                <c:pt idx="0">
                  <c:v>6.5833307</c:v>
                </c:pt>
                <c:pt idx="1">
                  <c:v>6.0833309</c:v>
                </c:pt>
                <c:pt idx="2">
                  <c:v>8.4166633</c:v>
                </c:pt>
                <c:pt idx="3">
                  <c:v>5.5833311</c:v>
                </c:pt>
                <c:pt idx="4">
                  <c:v>2.6666656</c:v>
                </c:pt>
                <c:pt idx="5">
                  <c:v>5.6666644</c:v>
                </c:pt>
                <c:pt idx="6">
                  <c:v>3.8333318</c:v>
                </c:pt>
                <c:pt idx="7">
                  <c:v>2.1666658</c:v>
                </c:pt>
                <c:pt idx="8">
                  <c:v>7.9999968</c:v>
                </c:pt>
                <c:pt idx="9">
                  <c:v>8.0833301</c:v>
                </c:pt>
                <c:pt idx="10">
                  <c:v>4.3333316</c:v>
                </c:pt>
                <c:pt idx="11">
                  <c:v>9.5833295</c:v>
                </c:pt>
                <c:pt idx="12">
                  <c:v>4.9166647</c:v>
                </c:pt>
                <c:pt idx="13">
                  <c:v>6.4166641</c:v>
                </c:pt>
                <c:pt idx="14">
                  <c:v>7.0833305</c:v>
                </c:pt>
                <c:pt idx="15">
                  <c:v>6.4166641</c:v>
                </c:pt>
                <c:pt idx="16">
                  <c:v>8.4999966</c:v>
                </c:pt>
                <c:pt idx="17">
                  <c:v>8.4166633</c:v>
                </c:pt>
                <c:pt idx="18">
                  <c:v>6.0833309</c:v>
                </c:pt>
                <c:pt idx="19">
                  <c:v>7.6666636</c:v>
                </c:pt>
                <c:pt idx="20">
                  <c:v>5.6666644</c:v>
                </c:pt>
                <c:pt idx="21">
                  <c:v>6.4166641</c:v>
                </c:pt>
                <c:pt idx="22">
                  <c:v>7.1666638</c:v>
                </c:pt>
                <c:pt idx="23">
                  <c:v>5.9999976</c:v>
                </c:pt>
                <c:pt idx="24">
                  <c:v>3.4999986</c:v>
                </c:pt>
                <c:pt idx="25">
                  <c:v>5.6666644</c:v>
                </c:pt>
                <c:pt idx="26">
                  <c:v>5.9166643</c:v>
                </c:pt>
                <c:pt idx="27">
                  <c:v>6.0833309</c:v>
                </c:pt>
                <c:pt idx="28">
                  <c:v>1.8333325999999999</c:v>
                </c:pt>
                <c:pt idx="29">
                  <c:v>5.3333312</c:v>
                </c:pt>
                <c:pt idx="30">
                  <c:v>4.166665</c:v>
                </c:pt>
              </c:numCache>
            </c:numRef>
          </c:val>
          <c:smooth val="0"/>
        </c:ser>
        <c:ser>
          <c:idx val="8"/>
          <c:order val="8"/>
          <c:tx>
            <c:strRef>
              <c:f>SUMMARY!$J$83:$J$84</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SUMMARY!$J$85:$J$115</c:f>
              <c:numCache>
                <c:ptCount val="31"/>
                <c:pt idx="0">
                  <c:v>6.9166639</c:v>
                </c:pt>
                <c:pt idx="1">
                  <c:v>5.1666646</c:v>
                </c:pt>
                <c:pt idx="2">
                  <c:v>7.499997</c:v>
                </c:pt>
                <c:pt idx="3">
                  <c:v>6.7499972999999995</c:v>
                </c:pt>
                <c:pt idx="4">
                  <c:v>5.5833311</c:v>
                </c:pt>
                <c:pt idx="5">
                  <c:v>5.833331</c:v>
                </c:pt>
                <c:pt idx="6">
                  <c:v>7.6666636</c:v>
                </c:pt>
                <c:pt idx="7">
                  <c:v>6.9166639</c:v>
                </c:pt>
                <c:pt idx="8">
                  <c:v>7.2499971</c:v>
                </c:pt>
                <c:pt idx="9">
                  <c:v>2.6666656</c:v>
                </c:pt>
                <c:pt idx="10">
                  <c:v>3.7499985</c:v>
                </c:pt>
                <c:pt idx="11">
                  <c:v>5.9166643</c:v>
                </c:pt>
                <c:pt idx="12">
                  <c:v>4.9166647</c:v>
                </c:pt>
                <c:pt idx="13">
                  <c:v>1.3333328</c:v>
                </c:pt>
                <c:pt idx="14">
                  <c:v>6.0833309</c:v>
                </c:pt>
                <c:pt idx="15">
                  <c:v>3.8333318</c:v>
                </c:pt>
                <c:pt idx="16">
                  <c:v>4.4999982</c:v>
                </c:pt>
                <c:pt idx="17">
                  <c:v>4.7499981</c:v>
                </c:pt>
                <c:pt idx="18">
                  <c:v>2.4166657</c:v>
                </c:pt>
                <c:pt idx="19">
                  <c:v>2.3333323999999998</c:v>
                </c:pt>
                <c:pt idx="20">
                  <c:v>4.8333314</c:v>
                </c:pt>
                <c:pt idx="21">
                  <c:v>7.3333303999999995</c:v>
                </c:pt>
                <c:pt idx="22">
                  <c:v>2.6666656</c:v>
                </c:pt>
                <c:pt idx="23">
                  <c:v>2.9999988</c:v>
                </c:pt>
                <c:pt idx="24">
                  <c:v>5.7499977</c:v>
                </c:pt>
                <c:pt idx="25">
                  <c:v>6.3333308</c:v>
                </c:pt>
                <c:pt idx="26">
                  <c:v>3.2499987</c:v>
                </c:pt>
                <c:pt idx="27">
                  <c:v>4.7499981</c:v>
                </c:pt>
                <c:pt idx="28">
                  <c:v>6.5833307</c:v>
                </c:pt>
                <c:pt idx="29">
                  <c:v>6.3333308</c:v>
                </c:pt>
              </c:numCache>
            </c:numRef>
          </c:val>
          <c:smooth val="0"/>
        </c:ser>
        <c:ser>
          <c:idx val="9"/>
          <c:order val="9"/>
          <c:tx>
            <c:strRef>
              <c:f>SUMMARY!$K$83:$K$84</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SUMMARY!$K$85:$K$115</c:f>
              <c:numCache>
                <c:ptCount val="31"/>
                <c:pt idx="0">
                  <c:v>1.7499993</c:v>
                </c:pt>
                <c:pt idx="1">
                  <c:v>4.3333316</c:v>
                </c:pt>
                <c:pt idx="2">
                  <c:v>0.6666664</c:v>
                </c:pt>
                <c:pt idx="3">
                  <c:v>4.6666647999999995</c:v>
                </c:pt>
                <c:pt idx="4">
                  <c:v>4.5833315</c:v>
                </c:pt>
                <c:pt idx="5">
                  <c:v>5.4166644999999995</c:v>
                </c:pt>
                <c:pt idx="6">
                  <c:v>5.4999978</c:v>
                </c:pt>
                <c:pt idx="7">
                  <c:v>1.9999992</c:v>
                </c:pt>
                <c:pt idx="8">
                  <c:v>5.6666644</c:v>
                </c:pt>
                <c:pt idx="9">
                  <c:v>2.8333322</c:v>
                </c:pt>
                <c:pt idx="10">
                  <c:v>6.4999974</c:v>
                </c:pt>
                <c:pt idx="11">
                  <c:v>1.8333325999999999</c:v>
                </c:pt>
                <c:pt idx="12">
                  <c:v>2.9999988</c:v>
                </c:pt>
                <c:pt idx="13">
                  <c:v>0</c:v>
                </c:pt>
                <c:pt idx="14">
                  <c:v>4.4166649</c:v>
                </c:pt>
                <c:pt idx="15">
                  <c:v>4.4999982</c:v>
                </c:pt>
                <c:pt idx="16">
                  <c:v>1.2499995</c:v>
                </c:pt>
                <c:pt idx="17">
                  <c:v>0</c:v>
                </c:pt>
                <c:pt idx="18">
                  <c:v>5.4999978</c:v>
                </c:pt>
                <c:pt idx="19">
                  <c:v>0.0833333</c:v>
                </c:pt>
                <c:pt idx="20">
                  <c:v>0</c:v>
                </c:pt>
                <c:pt idx="21">
                  <c:v>5.6666644</c:v>
                </c:pt>
                <c:pt idx="22">
                  <c:v>5.0833313</c:v>
                </c:pt>
                <c:pt idx="23">
                  <c:v>0.5833330999999999</c:v>
                </c:pt>
                <c:pt idx="24">
                  <c:v>1.4999994</c:v>
                </c:pt>
                <c:pt idx="25">
                  <c:v>2.7499989</c:v>
                </c:pt>
                <c:pt idx="26">
                  <c:v>6.2499975</c:v>
                </c:pt>
                <c:pt idx="27">
                  <c:v>3.5833319</c:v>
                </c:pt>
                <c:pt idx="28">
                  <c:v>0</c:v>
                </c:pt>
                <c:pt idx="29">
                  <c:v>2.4166657</c:v>
                </c:pt>
                <c:pt idx="30">
                  <c:v>4.6666647999999995</c:v>
                </c:pt>
              </c:numCache>
            </c:numRef>
          </c:val>
          <c:smooth val="0"/>
        </c:ser>
        <c:ser>
          <c:idx val="10"/>
          <c:order val="10"/>
          <c:tx>
            <c:strRef>
              <c:f>SUMMARY!$L$83:$L$84</c:f>
              <c:strCache>
                <c:ptCount val="1"/>
                <c:pt idx="0">
                  <c:v>NOVEMBER</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SUMMARY!$L$85:$L$115</c:f>
              <c:numCache>
                <c:ptCount val="31"/>
                <c:pt idx="0">
                  <c:v>0.7499997</c:v>
                </c:pt>
                <c:pt idx="1">
                  <c:v>2.6666656</c:v>
                </c:pt>
                <c:pt idx="2">
                  <c:v>0.9999996</c:v>
                </c:pt>
                <c:pt idx="3">
                  <c:v>0</c:v>
                </c:pt>
                <c:pt idx="4">
                  <c:v>4.8333314</c:v>
                </c:pt>
                <c:pt idx="5">
                  <c:v>3.333332</c:v>
                </c:pt>
                <c:pt idx="6">
                  <c:v>0.2499999</c:v>
                </c:pt>
                <c:pt idx="7">
                  <c:v>2.3333323999999998</c:v>
                </c:pt>
                <c:pt idx="8">
                  <c:v>0.9999996</c:v>
                </c:pt>
                <c:pt idx="9">
                  <c:v>0</c:v>
                </c:pt>
                <c:pt idx="10">
                  <c:v>4.8333314</c:v>
                </c:pt>
                <c:pt idx="11">
                  <c:v>1.5833327</c:v>
                </c:pt>
                <c:pt idx="12">
                  <c:v>0</c:v>
                </c:pt>
                <c:pt idx="13">
                  <c:v>5.2499979</c:v>
                </c:pt>
                <c:pt idx="14">
                  <c:v>0</c:v>
                </c:pt>
                <c:pt idx="15">
                  <c:v>0</c:v>
                </c:pt>
                <c:pt idx="16">
                  <c:v>0</c:v>
                </c:pt>
                <c:pt idx="17">
                  <c:v>4.5833315</c:v>
                </c:pt>
                <c:pt idx="18">
                  <c:v>0</c:v>
                </c:pt>
                <c:pt idx="19">
                  <c:v>4.0833317</c:v>
                </c:pt>
                <c:pt idx="20">
                  <c:v>0.6666664</c:v>
                </c:pt>
                <c:pt idx="21">
                  <c:v>6.3333308</c:v>
                </c:pt>
                <c:pt idx="22">
                  <c:v>0</c:v>
                </c:pt>
                <c:pt idx="23">
                  <c:v>1.0833329</c:v>
                </c:pt>
                <c:pt idx="24">
                  <c:v>3.2499987</c:v>
                </c:pt>
                <c:pt idx="25">
                  <c:v>1.3333328</c:v>
                </c:pt>
                <c:pt idx="26">
                  <c:v>0.0833333</c:v>
                </c:pt>
                <c:pt idx="27">
                  <c:v>1.7499993</c:v>
                </c:pt>
                <c:pt idx="28">
                  <c:v>2.172</c:v>
                </c:pt>
                <c:pt idx="29">
                  <c:v>1.321</c:v>
                </c:pt>
                <c:pt idx="30">
                  <c:v>0</c:v>
                </c:pt>
              </c:numCache>
            </c:numRef>
          </c:val>
          <c:smooth val="0"/>
        </c:ser>
        <c:ser>
          <c:idx val="11"/>
          <c:order val="11"/>
          <c:tx>
            <c:strRef>
              <c:f>SUMMARY!$M$83:$M$84</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SUMMARY!$A$85:$A$115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SUMMARY!$M$86:$M$115</c:f>
              <c:numCache>
                <c:ptCount val="30"/>
                <c:pt idx="0">
                  <c:v>0</c:v>
                </c:pt>
                <c:pt idx="1">
                  <c:v>0</c:v>
                </c:pt>
                <c:pt idx="2">
                  <c:v>0</c:v>
                </c:pt>
                <c:pt idx="3">
                  <c:v>0</c:v>
                </c:pt>
                <c:pt idx="4">
                  <c:v>0</c:v>
                </c:pt>
                <c:pt idx="5">
                  <c:v>0</c:v>
                </c:pt>
                <c:pt idx="6">
                  <c:v>4.4999982</c:v>
                </c:pt>
                <c:pt idx="7">
                  <c:v>0.833333</c:v>
                </c:pt>
                <c:pt idx="8">
                  <c:v>0.4166665</c:v>
                </c:pt>
                <c:pt idx="9">
                  <c:v>4.999998</c:v>
                </c:pt>
                <c:pt idx="10">
                  <c:v>0.5833330999999999</c:v>
                </c:pt>
                <c:pt idx="11">
                  <c:v>0</c:v>
                </c:pt>
                <c:pt idx="12">
                  <c:v>0</c:v>
                </c:pt>
                <c:pt idx="13">
                  <c:v>2.499999</c:v>
                </c:pt>
                <c:pt idx="14">
                  <c:v>0.6666664</c:v>
                </c:pt>
                <c:pt idx="15">
                  <c:v>0</c:v>
                </c:pt>
                <c:pt idx="16">
                  <c:v>1.1666661999999999</c:v>
                </c:pt>
                <c:pt idx="17">
                  <c:v>0</c:v>
                </c:pt>
                <c:pt idx="18">
                  <c:v>0</c:v>
                </c:pt>
                <c:pt idx="19">
                  <c:v>0.2499999</c:v>
                </c:pt>
                <c:pt idx="20">
                  <c:v>0</c:v>
                </c:pt>
                <c:pt idx="21">
                  <c:v>0.0833333</c:v>
                </c:pt>
                <c:pt idx="22">
                  <c:v>0</c:v>
                </c:pt>
                <c:pt idx="23">
                  <c:v>1.1666661999999999</c:v>
                </c:pt>
                <c:pt idx="24">
                  <c:v>3.2499987</c:v>
                </c:pt>
                <c:pt idx="25">
                  <c:v>1.4999994</c:v>
                </c:pt>
                <c:pt idx="26">
                  <c:v>0.0833333</c:v>
                </c:pt>
                <c:pt idx="27">
                  <c:v>3.9166651</c:v>
                </c:pt>
                <c:pt idx="28">
                  <c:v>2.9166655</c:v>
                </c:pt>
                <c:pt idx="29">
                  <c:v>0</c:v>
                </c:pt>
              </c:numCache>
            </c:numRef>
          </c:val>
          <c:smooth val="0"/>
        </c:ser>
        <c:dropLines/>
        <c:marker val="1"/>
        <c:axId val="26286187"/>
        <c:axId val="35249092"/>
      </c:lineChart>
      <c:catAx>
        <c:axId val="26286187"/>
        <c:scaling>
          <c:orientation val="minMax"/>
        </c:scaling>
        <c:axPos val="b"/>
        <c:title>
          <c:tx>
            <c:rich>
              <a:bodyPr vert="horz" rot="0" anchor="ctr"/>
              <a:lstStyle/>
              <a:p>
                <a:pPr algn="ctr">
                  <a:defRPr/>
                </a:pPr>
                <a:r>
                  <a:rPr lang="en-US" cap="none" sz="1125" b="1" i="0" u="none" baseline="0"/>
                  <a:t>DAG</a:t>
                </a:r>
              </a:p>
            </c:rich>
          </c:tx>
          <c:layout/>
          <c:overlay val="0"/>
          <c:spPr>
            <a:noFill/>
            <a:ln>
              <a:noFill/>
            </a:ln>
          </c:spPr>
        </c:title>
        <c:delete val="0"/>
        <c:numFmt formatCode="General" sourceLinked="1"/>
        <c:majorTickMark val="out"/>
        <c:minorTickMark val="none"/>
        <c:tickLblPos val="nextTo"/>
        <c:crossAx val="35249092"/>
        <c:crossesAt val="0"/>
        <c:auto val="1"/>
        <c:lblOffset val="100"/>
        <c:noMultiLvlLbl val="0"/>
      </c:catAx>
      <c:valAx>
        <c:axId val="35249092"/>
        <c:scaling>
          <c:orientation val="minMax"/>
          <c:max val="12"/>
          <c:min val="0"/>
        </c:scaling>
        <c:axPos val="l"/>
        <c:title>
          <c:tx>
            <c:rich>
              <a:bodyPr vert="horz" rot="0" anchor="ctr"/>
              <a:lstStyle/>
              <a:p>
                <a:pPr algn="ctr">
                  <a:defRPr/>
                </a:pPr>
                <a:r>
                  <a:rPr lang="en-US" cap="none" sz="1125"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925" b="1" i="0" u="none" baseline="0"/>
            </a:pPr>
          </a:p>
        </c:txPr>
        <c:crossAx val="26286187"/>
        <c:crossesAt val="1"/>
        <c:crossBetween val="between"/>
        <c:dispUnits/>
        <c:majorUnit val="1"/>
        <c:minorUnit val="0.2"/>
      </c:valAx>
      <c:spPr>
        <a:solidFill>
          <a:srgbClr val="C0C0C0"/>
        </a:solidFill>
        <a:ln w="25400">
          <a:solidFill/>
        </a:ln>
      </c:spPr>
    </c:plotArea>
    <c:legend>
      <c:legendPos val="r"/>
      <c:layout>
        <c:manualLayout>
          <c:xMode val="edge"/>
          <c:yMode val="edge"/>
          <c:x val="0.87825"/>
          <c:y val="0.014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2012
(Model Soles-2, 150+80 Liter opslagvolume, kollector oppervlak 2 x 1,4=2,8 m</a:t>
            </a:r>
            <a:r>
              <a:rPr lang="en-US" cap="none" sz="1125" b="1" i="0" u="none" baseline="30000"/>
              <a:t>2</a:t>
            </a:r>
            <a:r>
              <a:rPr lang="en-US" cap="none" sz="1125" b="1" i="0" u="none" baseline="0"/>
              <a:t>)</a:t>
            </a:r>
          </a:p>
        </c:rich>
      </c:tx>
      <c:layout/>
      <c:spPr>
        <a:noFill/>
        <a:ln>
          <a:noFill/>
        </a:ln>
      </c:spPr>
    </c:title>
    <c:plotArea>
      <c:layout>
        <c:manualLayout>
          <c:xMode val="edge"/>
          <c:yMode val="edge"/>
          <c:x val="0.039"/>
          <c:y val="0.107"/>
          <c:w val="0.85525"/>
          <c:h val="0.846"/>
        </c:manualLayout>
      </c:layout>
      <c:lineChart>
        <c:grouping val="standard"/>
        <c:varyColors val="0"/>
        <c:ser>
          <c:idx val="1"/>
          <c:order val="0"/>
          <c:tx>
            <c:strRef>
              <c:f>SUMMARY!$B$45:$B$46</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SUMMARY!$B$48:$B$77</c:f>
              <c:numCache>
                <c:ptCount val="30"/>
                <c:pt idx="0">
                  <c:v>0.2300000920000368</c:v>
                </c:pt>
                <c:pt idx="1">
                  <c:v>0</c:v>
                </c:pt>
                <c:pt idx="2">
                  <c:v>0.21793557104519615</c:v>
                </c:pt>
                <c:pt idx="3">
                  <c:v>0.18342864480002935</c:v>
                </c:pt>
                <c:pt idx="4">
                  <c:v>0.2114286560000338</c:v>
                </c:pt>
                <c:pt idx="5">
                  <c:v>0.37488014995206</c:v>
                </c:pt>
                <c:pt idx="6">
                  <c:v>0.3049847373785104</c:v>
                </c:pt>
                <c:pt idx="7">
                  <c:v>0</c:v>
                </c:pt>
                <c:pt idx="8">
                  <c:v>0.16320006528002612</c:v>
                </c:pt>
                <c:pt idx="9">
                  <c:v>0</c:v>
                </c:pt>
                <c:pt idx="10">
                  <c:v>0.11520004608001844</c:v>
                </c:pt>
                <c:pt idx="11">
                  <c:v>0.4033045091478907</c:v>
                </c:pt>
                <c:pt idx="12">
                  <c:v>0.1944000777600311</c:v>
                </c:pt>
                <c:pt idx="13">
                  <c:v>0.45300018120007246</c:v>
                </c:pt>
                <c:pt idx="14">
                  <c:v>0.5741540758154765</c:v>
                </c:pt>
                <c:pt idx="15">
                  <c:v>0.5433444796328738</c:v>
                </c:pt>
                <c:pt idx="16">
                  <c:v>0</c:v>
                </c:pt>
                <c:pt idx="17">
                  <c:v>0.3060001224000489</c:v>
                </c:pt>
                <c:pt idx="18">
                  <c:v>0.11440004576001832</c:v>
                </c:pt>
                <c:pt idx="19">
                  <c:v>0.05364708028236152</c:v>
                </c:pt>
                <c:pt idx="20">
                  <c:v>0.5177779848889716</c:v>
                </c:pt>
                <c:pt idx="21">
                  <c:v>0.3559201423680569</c:v>
                </c:pt>
                <c:pt idx="22">
                  <c:v>0.024000009600003838</c:v>
                </c:pt>
                <c:pt idx="23">
                  <c:v>0</c:v>
                </c:pt>
                <c:pt idx="24">
                  <c:v>0</c:v>
                </c:pt>
                <c:pt idx="25">
                  <c:v>0.3635078377108274</c:v>
                </c:pt>
                <c:pt idx="26">
                  <c:v>0.08400003360001344</c:v>
                </c:pt>
                <c:pt idx="27">
                  <c:v>0.1768000707200283</c:v>
                </c:pt>
                <c:pt idx="28">
                  <c:v>0</c:v>
                </c:pt>
                <c:pt idx="29">
                  <c:v>0.5575864299311237</c:v>
                </c:pt>
              </c:numCache>
            </c:numRef>
          </c:val>
          <c:smooth val="0"/>
        </c:ser>
        <c:ser>
          <c:idx val="0"/>
          <c:order val="1"/>
          <c:tx>
            <c:strRef>
              <c:f>SUMMARY!$C$45:$C$46</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SUMMARY!$C$47:$C$77</c:f>
              <c:numCache>
                <c:ptCount val="31"/>
                <c:pt idx="0">
                  <c:v>0.6374797070466773</c:v>
                </c:pt>
                <c:pt idx="1">
                  <c:v>0.6557749101972881</c:v>
                </c:pt>
                <c:pt idx="2">
                  <c:v>0</c:v>
                </c:pt>
                <c:pt idx="3">
                  <c:v>0.7320002928001171</c:v>
                </c:pt>
                <c:pt idx="4">
                  <c:v>0.07200002880001152</c:v>
                </c:pt>
                <c:pt idx="5">
                  <c:v>0.7115002846001138</c:v>
                </c:pt>
                <c:pt idx="6">
                  <c:v>0.5865519587587146</c:v>
                </c:pt>
                <c:pt idx="7">
                  <c:v>0.07920003168001268</c:v>
                </c:pt>
                <c:pt idx="8">
                  <c:v>0.08400003360001344</c:v>
                </c:pt>
                <c:pt idx="9">
                  <c:v>0.7455655156175106</c:v>
                </c:pt>
                <c:pt idx="10">
                  <c:v>0.7063336158667796</c:v>
                </c:pt>
                <c:pt idx="11">
                  <c:v>0</c:v>
                </c:pt>
                <c:pt idx="12">
                  <c:v>0.07292310609231936</c:v>
                </c:pt>
                <c:pt idx="13">
                  <c:v>0.21700008680003469</c:v>
                </c:pt>
                <c:pt idx="14">
                  <c:v>0.2212942061647413</c:v>
                </c:pt>
                <c:pt idx="15">
                  <c:v>0.036571443200005854</c:v>
                </c:pt>
                <c:pt idx="16">
                  <c:v>0.537943072320086</c:v>
                </c:pt>
                <c:pt idx="17">
                  <c:v>0.07071431400001132</c:v>
                </c:pt>
                <c:pt idx="18">
                  <c:v>0.4476228205585622</c:v>
                </c:pt>
                <c:pt idx="19">
                  <c:v>0.6438464113847184</c:v>
                </c:pt>
                <c:pt idx="20">
                  <c:v>0.3238001295200518</c:v>
                </c:pt>
                <c:pt idx="21">
                  <c:v>0.23629100360731053</c:v>
                </c:pt>
                <c:pt idx="22">
                  <c:v>0.26453343914670896</c:v>
                </c:pt>
                <c:pt idx="23">
                  <c:v>0.08298308404069124</c:v>
                </c:pt>
                <c:pt idx="24">
                  <c:v>0.8949633209482915</c:v>
                </c:pt>
                <c:pt idx="25">
                  <c:v>0.22177786648892436</c:v>
                </c:pt>
                <c:pt idx="26">
                  <c:v>0.10650004260001704</c:v>
                </c:pt>
                <c:pt idx="27">
                  <c:v>0.03300001320000528</c:v>
                </c:pt>
                <c:pt idx="28">
                  <c:v>0.01826087686956814</c:v>
                </c:pt>
              </c:numCache>
            </c:numRef>
          </c:val>
          <c:smooth val="0"/>
        </c:ser>
        <c:ser>
          <c:idx val="2"/>
          <c:order val="2"/>
          <c:tx>
            <c:strRef>
              <c:f>SUMMARY!$D$45:$D$46</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SUMMARY!$D$47:$D$77</c:f>
              <c:numCache>
                <c:ptCount val="31"/>
                <c:pt idx="0">
                  <c:v>0.027882364094122106</c:v>
                </c:pt>
                <c:pt idx="1">
                  <c:v>0.20874082423707047</c:v>
                </c:pt>
                <c:pt idx="2">
                  <c:v>0.16338468073848766</c:v>
                </c:pt>
                <c:pt idx="3">
                  <c:v>0.11800004720001889</c:v>
                </c:pt>
                <c:pt idx="4">
                  <c:v>0</c:v>
                </c:pt>
                <c:pt idx="5">
                  <c:v>0.30648012259204904</c:v>
                </c:pt>
                <c:pt idx="6">
                  <c:v>0</c:v>
                </c:pt>
                <c:pt idx="7">
                  <c:v>0.5479151127830665</c:v>
                </c:pt>
                <c:pt idx="8">
                  <c:v>0.28238309167664094</c:v>
                </c:pt>
                <c:pt idx="9">
                  <c:v>0.3892604296767746</c:v>
                </c:pt>
                <c:pt idx="10">
                  <c:v>1.0156133094711302</c:v>
                </c:pt>
                <c:pt idx="11">
                  <c:v>1.0703136811375207</c:v>
                </c:pt>
                <c:pt idx="12">
                  <c:v>0</c:v>
                </c:pt>
                <c:pt idx="13">
                  <c:v>0.0026666677333337598</c:v>
                </c:pt>
                <c:pt idx="14">
                  <c:v>1.001739531130595</c:v>
                </c:pt>
                <c:pt idx="15">
                  <c:v>0.19061546086156894</c:v>
                </c:pt>
                <c:pt idx="16">
                  <c:v>0.3520001408000563</c:v>
                </c:pt>
                <c:pt idx="17">
                  <c:v>0.3270001308000523</c:v>
                </c:pt>
                <c:pt idx="18">
                  <c:v>1.0287276842183464</c:v>
                </c:pt>
                <c:pt idx="19">
                  <c:v>0.9089658808277317</c:v>
                </c:pt>
                <c:pt idx="20">
                  <c:v>0.8701654856808732</c:v>
                </c:pt>
                <c:pt idx="21">
                  <c:v>1.0632004252801701</c:v>
                </c:pt>
                <c:pt idx="22">
                  <c:v>1.0146796511548795</c:v>
                </c:pt>
                <c:pt idx="23">
                  <c:v>0.655</c:v>
                </c:pt>
                <c:pt idx="24">
                  <c:v>1.136</c:v>
                </c:pt>
                <c:pt idx="25">
                  <c:v>0.903</c:v>
                </c:pt>
                <c:pt idx="26">
                  <c:v>1.005</c:v>
                </c:pt>
                <c:pt idx="27">
                  <c:v>1.095</c:v>
                </c:pt>
                <c:pt idx="28">
                  <c:v>0.48733352826674464</c:v>
                </c:pt>
                <c:pt idx="29">
                  <c:v>0.16114292160002577</c:v>
                </c:pt>
                <c:pt idx="30">
                  <c:v>0.64493359130677</c:v>
                </c:pt>
              </c:numCache>
            </c:numRef>
          </c:val>
          <c:smooth val="0"/>
        </c:ser>
        <c:ser>
          <c:idx val="3"/>
          <c:order val="3"/>
          <c:tx>
            <c:strRef>
              <c:f>SUMMARY!$E$45:$E$46</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SUMMARY!$E$47:$E$77</c:f>
              <c:numCache>
                <c:ptCount val="31"/>
                <c:pt idx="0">
                  <c:v>0.6525572230482056</c:v>
                </c:pt>
                <c:pt idx="1">
                  <c:v>0.40724226816006515</c:v>
                </c:pt>
                <c:pt idx="2">
                  <c:v>0.5833848487385549</c:v>
                </c:pt>
                <c:pt idx="3">
                  <c:v>0</c:v>
                </c:pt>
                <c:pt idx="4">
                  <c:v>0.37879533224102446</c:v>
                </c:pt>
                <c:pt idx="5">
                  <c:v>1.0261939588646802</c:v>
                </c:pt>
                <c:pt idx="6">
                  <c:v>0.3761906266667268</c:v>
                </c:pt>
                <c:pt idx="7">
                  <c:v>0.45312018124807246</c:v>
                </c:pt>
                <c:pt idx="8">
                  <c:v>0</c:v>
                </c:pt>
                <c:pt idx="9">
                  <c:v>0.4726401890560756</c:v>
                </c:pt>
                <c:pt idx="10">
                  <c:v>0.8095487109162586</c:v>
                </c:pt>
                <c:pt idx="11">
                  <c:v>1.009212524897131</c:v>
                </c:pt>
                <c:pt idx="12">
                  <c:v>0.7686860217601229</c:v>
                </c:pt>
                <c:pt idx="13">
                  <c:v>1.0277504111001645</c:v>
                </c:pt>
                <c:pt idx="14">
                  <c:v>0.498</c:v>
                </c:pt>
                <c:pt idx="15">
                  <c:v>0.916</c:v>
                </c:pt>
                <c:pt idx="16">
                  <c:v>0.25515799680004086</c:v>
                </c:pt>
                <c:pt idx="17">
                  <c:v>0.468750187500075</c:v>
                </c:pt>
                <c:pt idx="18">
                  <c:v>0.3787501515000606</c:v>
                </c:pt>
                <c:pt idx="19">
                  <c:v>0.48085733520007695</c:v>
                </c:pt>
                <c:pt idx="20">
                  <c:v>0.8698025457232161</c:v>
                </c:pt>
                <c:pt idx="21">
                  <c:v>1.103</c:v>
                </c:pt>
                <c:pt idx="22">
                  <c:v>0.908</c:v>
                </c:pt>
                <c:pt idx="23">
                  <c:v>0.366</c:v>
                </c:pt>
                <c:pt idx="24">
                  <c:v>0.504</c:v>
                </c:pt>
                <c:pt idx="25">
                  <c:v>0.665</c:v>
                </c:pt>
                <c:pt idx="26">
                  <c:v>0.612</c:v>
                </c:pt>
                <c:pt idx="27">
                  <c:v>0</c:v>
                </c:pt>
                <c:pt idx="28">
                  <c:v>0.27</c:v>
                </c:pt>
                <c:pt idx="29">
                  <c:v>1.034</c:v>
                </c:pt>
              </c:numCache>
            </c:numRef>
          </c:val>
          <c:smooth val="0"/>
        </c:ser>
        <c:ser>
          <c:idx val="4"/>
          <c:order val="4"/>
          <c:tx>
            <c:strRef>
              <c:f>SUMMARY!$F$45:$F$46</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SUMMARY!$F$47:$F$77</c:f>
              <c:numCache>
                <c:ptCount val="31"/>
                <c:pt idx="0">
                  <c:v>0.337</c:v>
                </c:pt>
                <c:pt idx="1">
                  <c:v>0.692</c:v>
                </c:pt>
                <c:pt idx="2">
                  <c:v>0.107</c:v>
                </c:pt>
                <c:pt idx="3">
                  <c:v>0.136</c:v>
                </c:pt>
                <c:pt idx="4">
                  <c:v>0.165</c:v>
                </c:pt>
                <c:pt idx="5">
                  <c:v>0.818</c:v>
                </c:pt>
                <c:pt idx="6">
                  <c:v>0.768</c:v>
                </c:pt>
                <c:pt idx="7">
                  <c:v>0.277</c:v>
                </c:pt>
                <c:pt idx="8">
                  <c:v>0.423</c:v>
                </c:pt>
                <c:pt idx="9">
                  <c:v>0.4699092788728025</c:v>
                </c:pt>
                <c:pt idx="10">
                  <c:v>0.679</c:v>
                </c:pt>
                <c:pt idx="11">
                  <c:v>0.889</c:v>
                </c:pt>
                <c:pt idx="12">
                  <c:v>1.286</c:v>
                </c:pt>
                <c:pt idx="13">
                  <c:v>1.188</c:v>
                </c:pt>
                <c:pt idx="14">
                  <c:v>0.537</c:v>
                </c:pt>
                <c:pt idx="15">
                  <c:v>0.809</c:v>
                </c:pt>
                <c:pt idx="16">
                  <c:v>0.618</c:v>
                </c:pt>
                <c:pt idx="17">
                  <c:v>0.705</c:v>
                </c:pt>
                <c:pt idx="18">
                  <c:v>0.959</c:v>
                </c:pt>
                <c:pt idx="19">
                  <c:v>1</c:v>
                </c:pt>
                <c:pt idx="20">
                  <c:v>0.808</c:v>
                </c:pt>
                <c:pt idx="21">
                  <c:v>1.237</c:v>
                </c:pt>
                <c:pt idx="22">
                  <c:v>0.959</c:v>
                </c:pt>
                <c:pt idx="23">
                  <c:v>0.989</c:v>
                </c:pt>
                <c:pt idx="24">
                  <c:v>1.209</c:v>
                </c:pt>
                <c:pt idx="25">
                  <c:v>1.267</c:v>
                </c:pt>
                <c:pt idx="26">
                  <c:v>1.267</c:v>
                </c:pt>
                <c:pt idx="27">
                  <c:v>1.351</c:v>
                </c:pt>
                <c:pt idx="28">
                  <c:v>0.498</c:v>
                </c:pt>
                <c:pt idx="29">
                  <c:v>1.012</c:v>
                </c:pt>
                <c:pt idx="30">
                  <c:v>0</c:v>
                </c:pt>
              </c:numCache>
            </c:numRef>
          </c:val>
          <c:smooth val="0"/>
        </c:ser>
        <c:ser>
          <c:idx val="5"/>
          <c:order val="5"/>
          <c:tx>
            <c:strRef>
              <c:f>SUMMARY!$G$45:$G$46</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SUMMARY!$G$47:$G$77</c:f>
              <c:numCache>
                <c:ptCount val="31"/>
                <c:pt idx="0">
                  <c:v>0.5705808733936396</c:v>
                </c:pt>
                <c:pt idx="1">
                  <c:v>1.030213178042718</c:v>
                </c:pt>
                <c:pt idx="2">
                  <c:v>0.013800005520002209</c:v>
                </c:pt>
                <c:pt idx="3">
                  <c:v>0.40844460782228753</c:v>
                </c:pt>
                <c:pt idx="4">
                  <c:v>0.6453915625044512</c:v>
                </c:pt>
                <c:pt idx="5">
                  <c:v>0.9425146627201508</c:v>
                </c:pt>
                <c:pt idx="6">
                  <c:v>0.5027274738182622</c:v>
                </c:pt>
                <c:pt idx="7">
                  <c:v>0.5369731877622481</c:v>
                </c:pt>
                <c:pt idx="8">
                  <c:v>0.2792728389818629</c:v>
                </c:pt>
                <c:pt idx="9">
                  <c:v>0.8575639793892281</c:v>
                </c:pt>
                <c:pt idx="10">
                  <c:v>0.6305936588308702</c:v>
                </c:pt>
                <c:pt idx="11">
                  <c:v>0.20622230471114408</c:v>
                </c:pt>
                <c:pt idx="12">
                  <c:v>0.7729904082060643</c:v>
                </c:pt>
                <c:pt idx="13">
                  <c:v>1.2096739532573364</c:v>
                </c:pt>
                <c:pt idx="14">
                  <c:v>0.2320851992170584</c:v>
                </c:pt>
                <c:pt idx="15">
                  <c:v>0.9265559261779259</c:v>
                </c:pt>
                <c:pt idx="16">
                  <c:v>1.0613337578668365</c:v>
                </c:pt>
                <c:pt idx="17">
                  <c:v>0.48078707756073263</c:v>
                </c:pt>
                <c:pt idx="18">
                  <c:v>0.6475716876001038</c:v>
                </c:pt>
                <c:pt idx="19">
                  <c:v>1.001555956177938</c:v>
                </c:pt>
                <c:pt idx="20">
                  <c:v>0.4233963957736527</c:v>
                </c:pt>
                <c:pt idx="21">
                  <c:v>0.8134548708364938</c:v>
                </c:pt>
                <c:pt idx="22">
                  <c:v>0.8899783779693732</c:v>
                </c:pt>
                <c:pt idx="23">
                  <c:v>0.5626668917334233</c:v>
                </c:pt>
                <c:pt idx="24">
                  <c:v>0.4771430480000763</c:v>
                </c:pt>
                <c:pt idx="25">
                  <c:v>1.049647478682521</c:v>
                </c:pt>
                <c:pt idx="26">
                  <c:v>0.3608091330876982</c:v>
                </c:pt>
                <c:pt idx="27">
                  <c:v>0.6559594460572479</c:v>
                </c:pt>
                <c:pt idx="28">
                  <c:v>0.6384795942348129</c:v>
                </c:pt>
                <c:pt idx="29">
                  <c:v>0.8024618594462822</c:v>
                </c:pt>
                <c:pt idx="30">
                  <c:v>0</c:v>
                </c:pt>
              </c:numCache>
            </c:numRef>
          </c:val>
          <c:smooth val="1"/>
        </c:ser>
        <c:ser>
          <c:idx val="6"/>
          <c:order val="6"/>
          <c:tx>
            <c:strRef>
              <c:f>SUMMARY!$H$45:$H$46</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SUMMARY!$H$47:$H$77</c:f>
              <c:numCache>
                <c:ptCount val="31"/>
                <c:pt idx="0">
                  <c:v>0.7267061730354104</c:v>
                </c:pt>
                <c:pt idx="1">
                  <c:v>1.0178973143754206</c:v>
                </c:pt>
                <c:pt idx="2">
                  <c:v>0.6816989028165474</c:v>
                </c:pt>
                <c:pt idx="3">
                  <c:v>0.7842356078118902</c:v>
                </c:pt>
                <c:pt idx="4">
                  <c:v>0.838763222103227</c:v>
                </c:pt>
                <c:pt idx="5">
                  <c:v>0.012705887435296152</c:v>
                </c:pt>
                <c:pt idx="6">
                  <c:v>0.2479619130272473</c:v>
                </c:pt>
                <c:pt idx="7">
                  <c:v>0.661412029270694</c:v>
                </c:pt>
                <c:pt idx="8">
                  <c:v>0.3640001456000583</c:v>
                </c:pt>
                <c:pt idx="9">
                  <c:v>0.43115510203950563</c:v>
                </c:pt>
                <c:pt idx="10">
                  <c:v>0.8478264260870921</c:v>
                </c:pt>
                <c:pt idx="11">
                  <c:v>1.2410375334520505</c:v>
                </c:pt>
                <c:pt idx="12">
                  <c:v>0.730041108342974</c:v>
                </c:pt>
                <c:pt idx="13">
                  <c:v>0.38520015408006164</c:v>
                </c:pt>
                <c:pt idx="14">
                  <c:v>0.6823822954248283</c:v>
                </c:pt>
                <c:pt idx="15">
                  <c:v>0.19339542619537978</c:v>
                </c:pt>
                <c:pt idx="16">
                  <c:v>0.2366939722286093</c:v>
                </c:pt>
                <c:pt idx="17">
                  <c:v>0.29637221157214044</c:v>
                </c:pt>
                <c:pt idx="18">
                  <c:v>0.43845017538007014</c:v>
                </c:pt>
                <c:pt idx="19">
                  <c:v>1.1922777046338542</c:v>
                </c:pt>
                <c:pt idx="20">
                  <c:v>1.0129527861334953</c:v>
                </c:pt>
                <c:pt idx="21">
                  <c:v>1.375281448988984</c:v>
                </c:pt>
                <c:pt idx="22">
                  <c:v>1.2935762750062674</c:v>
                </c:pt>
                <c:pt idx="23">
                  <c:v>1.2833755133502054</c:v>
                </c:pt>
                <c:pt idx="24">
                  <c:v>1.1381626174272093</c:v>
                </c:pt>
                <c:pt idx="25">
                  <c:v>1.2187257622155796</c:v>
                </c:pt>
                <c:pt idx="26">
                  <c:v>1.0869855094210696</c:v>
                </c:pt>
                <c:pt idx="27">
                  <c:v>0.5880002352000941</c:v>
                </c:pt>
                <c:pt idx="28">
                  <c:v>1.0711919178384692</c:v>
                </c:pt>
                <c:pt idx="29">
                  <c:v>1.0244448542223863</c:v>
                </c:pt>
                <c:pt idx="30">
                  <c:v>0.15942863520002554</c:v>
                </c:pt>
              </c:numCache>
            </c:numRef>
          </c:val>
          <c:smooth val="1"/>
        </c:ser>
        <c:ser>
          <c:idx val="7"/>
          <c:order val="7"/>
          <c:tx>
            <c:strRef>
              <c:f>SUMMARY!$I$45:$I$46</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SUMMARY!$I$47:$I$77</c:f>
              <c:numCache>
                <c:ptCount val="31"/>
                <c:pt idx="0">
                  <c:v>1.2107852944407</c:v>
                </c:pt>
                <c:pt idx="1">
                  <c:v>0.9427401031234385</c:v>
                </c:pt>
                <c:pt idx="2">
                  <c:v>1.2392084164754458</c:v>
                </c:pt>
                <c:pt idx="3">
                  <c:v>1.1521795653494382</c:v>
                </c:pt>
                <c:pt idx="4">
                  <c:v>1.0290004116001645</c:v>
                </c:pt>
                <c:pt idx="5">
                  <c:v>0.775941486847183</c:v>
                </c:pt>
                <c:pt idx="6">
                  <c:v>0.7494785606609895</c:v>
                </c:pt>
                <c:pt idx="7">
                  <c:v>0.30369242916927935</c:v>
                </c:pt>
                <c:pt idx="8">
                  <c:v>1.137125454850182</c:v>
                </c:pt>
                <c:pt idx="9">
                  <c:v>1.0655261994063563</c:v>
                </c:pt>
                <c:pt idx="10">
                  <c:v>0.8679234240924466</c:v>
                </c:pt>
                <c:pt idx="11">
                  <c:v>1.0306438905184259</c:v>
                </c:pt>
                <c:pt idx="12">
                  <c:v>1.06474618861034</c:v>
                </c:pt>
                <c:pt idx="13">
                  <c:v>0.5479482711273603</c:v>
                </c:pt>
                <c:pt idx="14">
                  <c:v>1.1558122270307731</c:v>
                </c:pt>
                <c:pt idx="15">
                  <c:v>0.9628055799274268</c:v>
                </c:pt>
                <c:pt idx="16">
                  <c:v>0.8902356502119072</c:v>
                </c:pt>
                <c:pt idx="17">
                  <c:v>1.2475252514853483</c:v>
                </c:pt>
                <c:pt idx="18">
                  <c:v>1.2608224221371882</c:v>
                </c:pt>
                <c:pt idx="19">
                  <c:v>0.9181308020349295</c:v>
                </c:pt>
                <c:pt idx="20">
                  <c:v>0.931941549247208</c:v>
                </c:pt>
                <c:pt idx="21">
                  <c:v>0.7706496589092142</c:v>
                </c:pt>
                <c:pt idx="22">
                  <c:v>1.1914888486885626</c:v>
                </c:pt>
                <c:pt idx="23">
                  <c:v>0.7655003062001224</c:v>
                </c:pt>
                <c:pt idx="24">
                  <c:v>0.5920002368000947</c:v>
                </c:pt>
                <c:pt idx="25">
                  <c:v>0.7214120532707036</c:v>
                </c:pt>
                <c:pt idx="26">
                  <c:v>1.1156624180959531</c:v>
                </c:pt>
                <c:pt idx="27">
                  <c:v>0.8409866377645181</c:v>
                </c:pt>
                <c:pt idx="28">
                  <c:v>1.7830916223275581</c:v>
                </c:pt>
                <c:pt idx="29">
                  <c:v>0.7786878114751246</c:v>
                </c:pt>
                <c:pt idx="30">
                  <c:v>1.0226404090561636</c:v>
                </c:pt>
              </c:numCache>
            </c:numRef>
          </c:val>
          <c:smooth val="0"/>
        </c:ser>
        <c:ser>
          <c:idx val="8"/>
          <c:order val="8"/>
          <c:tx>
            <c:strRef>
              <c:f>SUMMARY!$J$45:$J$46</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SUMMARY!$J$47:$J$77</c:f>
              <c:numCache>
                <c:ptCount val="31"/>
                <c:pt idx="0">
                  <c:v>1.0562895791423377</c:v>
                </c:pt>
                <c:pt idx="1">
                  <c:v>0.5160002064000826</c:v>
                </c:pt>
                <c:pt idx="2">
                  <c:v>1.0340004136001655</c:v>
                </c:pt>
                <c:pt idx="3">
                  <c:v>1.2445930904298288</c:v>
                </c:pt>
                <c:pt idx="4">
                  <c:v>0.9125376784479073</c:v>
                </c:pt>
                <c:pt idx="5">
                  <c:v>1.293771946080207</c:v>
                </c:pt>
                <c:pt idx="6">
                  <c:v>1.2093917881045413</c:v>
                </c:pt>
                <c:pt idx="7">
                  <c:v>1.2468438722315247</c:v>
                </c:pt>
                <c:pt idx="8">
                  <c:v>1.3234488052415911</c:v>
                </c:pt>
                <c:pt idx="9">
                  <c:v>0.7342502937001175</c:v>
                </c:pt>
                <c:pt idx="10">
                  <c:v>0.8616003446401379</c:v>
                </c:pt>
                <c:pt idx="11">
                  <c:v>1.1012962151663734</c:v>
                </c:pt>
                <c:pt idx="12">
                  <c:v>0.9880681918374462</c:v>
                </c:pt>
                <c:pt idx="13">
                  <c:v>0.5340002136000854</c:v>
                </c:pt>
                <c:pt idx="14">
                  <c:v>1.0122743775124907</c:v>
                </c:pt>
                <c:pt idx="15">
                  <c:v>0.3824349355826699</c:v>
                </c:pt>
                <c:pt idx="16">
                  <c:v>0.6520002608001042</c:v>
                </c:pt>
                <c:pt idx="17">
                  <c:v>0.8296845424001327</c:v>
                </c:pt>
                <c:pt idx="18">
                  <c:v>0.8946210475035915</c:v>
                </c:pt>
                <c:pt idx="19">
                  <c:v>0.7350002940001177</c:v>
                </c:pt>
                <c:pt idx="20">
                  <c:v>0.2857242522207354</c:v>
                </c:pt>
                <c:pt idx="21">
                  <c:v>0.9735003894001559</c:v>
                </c:pt>
                <c:pt idx="22">
                  <c:v>0.4597501839000736</c:v>
                </c:pt>
                <c:pt idx="23">
                  <c:v>0.4806668589334102</c:v>
                </c:pt>
                <c:pt idx="24">
                  <c:v>0.656695914852279</c:v>
                </c:pt>
                <c:pt idx="25">
                  <c:v>0.7804739964001248</c:v>
                </c:pt>
                <c:pt idx="26">
                  <c:v>0.7264618290462701</c:v>
                </c:pt>
                <c:pt idx="27">
                  <c:v>0.3861054176000618</c:v>
                </c:pt>
                <c:pt idx="28">
                  <c:v>0.8968104853064726</c:v>
                </c:pt>
                <c:pt idx="29">
                  <c:v>0.9080529948001453</c:v>
                </c:pt>
                <c:pt idx="30">
                  <c:v>0</c:v>
                </c:pt>
              </c:numCache>
            </c:numRef>
          </c:val>
          <c:smooth val="0"/>
        </c:ser>
        <c:ser>
          <c:idx val="9"/>
          <c:order val="9"/>
          <c:tx>
            <c:strRef>
              <c:f>SUMMARY!$K$45:$K$46</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SUMMARY!$K$47:$K$77</c:f>
              <c:numCache>
                <c:ptCount val="31"/>
                <c:pt idx="0">
                  <c:v>0.512571633600082</c:v>
                </c:pt>
                <c:pt idx="1">
                  <c:v>0.6740771927078001</c:v>
                </c:pt>
                <c:pt idx="2">
                  <c:v>0.39900015960006385</c:v>
                </c:pt>
                <c:pt idx="3">
                  <c:v>0.7639288770001222</c:v>
                </c:pt>
                <c:pt idx="4">
                  <c:v>0.5072729301818993</c:v>
                </c:pt>
                <c:pt idx="5">
                  <c:v>0.7375387565539643</c:v>
                </c:pt>
                <c:pt idx="6">
                  <c:v>0.9410912855274234</c:v>
                </c:pt>
                <c:pt idx="7">
                  <c:v>0.3105001242000497</c:v>
                </c:pt>
                <c:pt idx="8">
                  <c:v>0.7018238101412887</c:v>
                </c:pt>
                <c:pt idx="9">
                  <c:v>0.8650591695530795</c:v>
                </c:pt>
                <c:pt idx="10">
                  <c:v>1.0024619394463143</c:v>
                </c:pt>
                <c:pt idx="11">
                  <c:v>0.3392728629818725</c:v>
                </c:pt>
                <c:pt idx="12">
                  <c:v>0.8023336542667949</c:v>
                </c:pt>
                <c:pt idx="13">
                  <c:v>0</c:v>
                </c:pt>
                <c:pt idx="14">
                  <c:v>0.8200757997284331</c:v>
                </c:pt>
                <c:pt idx="15">
                  <c:v>0.4948890868445236</c:v>
                </c:pt>
                <c:pt idx="16">
                  <c:v>0.200000080000032</c:v>
                </c:pt>
                <c:pt idx="17">
                  <c:v>0</c:v>
                </c:pt>
                <c:pt idx="18">
                  <c:v>0.7360002944001178</c:v>
                </c:pt>
                <c:pt idx="19">
                  <c:v>0.024000009600003838</c:v>
                </c:pt>
                <c:pt idx="20">
                  <c:v>0</c:v>
                </c:pt>
                <c:pt idx="21">
                  <c:v>0.69494145444717</c:v>
                </c:pt>
                <c:pt idx="22">
                  <c:v>0.21422959388855886</c:v>
                </c:pt>
                <c:pt idx="23">
                  <c:v>0.33600013440005383</c:v>
                </c:pt>
                <c:pt idx="24">
                  <c:v>0.16933340106669373</c:v>
                </c:pt>
                <c:pt idx="25">
                  <c:v>0.13345459883638497</c:v>
                </c:pt>
                <c:pt idx="26">
                  <c:v>0.831360332544133</c:v>
                </c:pt>
                <c:pt idx="27">
                  <c:v>0.8134886974885023</c:v>
                </c:pt>
                <c:pt idx="28">
                  <c:v>0</c:v>
                </c:pt>
                <c:pt idx="29">
                  <c:v>0.04096553362759276</c:v>
                </c:pt>
                <c:pt idx="30">
                  <c:v>0.7851431712001257</c:v>
                </c:pt>
              </c:numCache>
            </c:numRef>
          </c:val>
          <c:smooth val="0"/>
        </c:ser>
        <c:ser>
          <c:idx val="10"/>
          <c:order val="10"/>
          <c:tx>
            <c:strRef>
              <c:f>SUMMARY!$L$45:$L$46</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SUMMARY!$L$47:$L$77</c:f>
              <c:numCache>
                <c:ptCount val="31"/>
                <c:pt idx="0">
                  <c:v>0.17200006880002752</c:v>
                </c:pt>
                <c:pt idx="1">
                  <c:v>0.38025015210006086</c:v>
                </c:pt>
                <c:pt idx="2">
                  <c:v>0.34200013680005475</c:v>
                </c:pt>
                <c:pt idx="3">
                  <c:v>0</c:v>
                </c:pt>
                <c:pt idx="4">
                  <c:v>0.4340691391448971</c:v>
                </c:pt>
                <c:pt idx="5">
                  <c:v>0.5211002084400834</c:v>
                </c:pt>
                <c:pt idx="6">
                  <c:v>0.008000003200001281</c:v>
                </c:pt>
                <c:pt idx="7">
                  <c:v>0.12985719480002078</c:v>
                </c:pt>
                <c:pt idx="8">
                  <c:v>0.1320000528000211</c:v>
                </c:pt>
                <c:pt idx="9">
                  <c:v>0</c:v>
                </c:pt>
                <c:pt idx="10">
                  <c:v>0.6707588889932108</c:v>
                </c:pt>
                <c:pt idx="11">
                  <c:v>0.19768428960003162</c:v>
                </c:pt>
                <c:pt idx="12">
                  <c:v>0</c:v>
                </c:pt>
                <c:pt idx="13">
                  <c:v>0.796190794666794</c:v>
                </c:pt>
                <c:pt idx="14">
                  <c:v>0</c:v>
                </c:pt>
                <c:pt idx="15">
                  <c:v>0</c:v>
                </c:pt>
                <c:pt idx="16">
                  <c:v>0</c:v>
                </c:pt>
                <c:pt idx="17">
                  <c:v>0.5232002092800837</c:v>
                </c:pt>
                <c:pt idx="18">
                  <c:v>0</c:v>
                </c:pt>
                <c:pt idx="19">
                  <c:v>0.5642451236572332</c:v>
                </c:pt>
                <c:pt idx="20">
                  <c:v>0.14400005760002305</c:v>
                </c:pt>
                <c:pt idx="21">
                  <c:v>0.6468949956001036</c:v>
                </c:pt>
                <c:pt idx="22">
                  <c:v>0</c:v>
                </c:pt>
                <c:pt idx="23">
                  <c:v>0.01569231396923328</c:v>
                </c:pt>
                <c:pt idx="24">
                  <c:v>0.686769505477033</c:v>
                </c:pt>
                <c:pt idx="25">
                  <c:v>0.40650016260006505</c:v>
                </c:pt>
                <c:pt idx="26">
                  <c:v>0</c:v>
                </c:pt>
                <c:pt idx="27">
                  <c:v>0.3748588928007</c:v>
                </c:pt>
                <c:pt idx="28">
                  <c:v>0.211</c:v>
                </c:pt>
                <c:pt idx="29">
                  <c:v>0.012</c:v>
                </c:pt>
                <c:pt idx="30">
                  <c:v>0</c:v>
                </c:pt>
              </c:numCache>
            </c:numRef>
          </c:val>
          <c:smooth val="0"/>
        </c:ser>
        <c:ser>
          <c:idx val="11"/>
          <c:order val="11"/>
          <c:tx>
            <c:strRef>
              <c:f>SUMMARY!$M$45:$M$46</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cat>
            <c:numRef>
              <c:f>SUMMARY!$A$47:$A$77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SUMMARY!$M$48:$M$77</c:f>
              <c:numCache>
                <c:ptCount val="30"/>
                <c:pt idx="0">
                  <c:v>0</c:v>
                </c:pt>
                <c:pt idx="1">
                  <c:v>0</c:v>
                </c:pt>
                <c:pt idx="2">
                  <c:v>0</c:v>
                </c:pt>
                <c:pt idx="3">
                  <c:v>0</c:v>
                </c:pt>
                <c:pt idx="4">
                  <c:v>0</c:v>
                </c:pt>
                <c:pt idx="5">
                  <c:v>0</c:v>
                </c:pt>
                <c:pt idx="6">
                  <c:v>0.14644450302224565</c:v>
                </c:pt>
                <c:pt idx="7">
                  <c:v>0.007200002880001152</c:v>
                </c:pt>
                <c:pt idx="8">
                  <c:v>0.031200012480004993</c:v>
                </c:pt>
                <c:pt idx="9">
                  <c:v>0.6912002764801106</c:v>
                </c:pt>
                <c:pt idx="10">
                  <c:v>0.6102859584000977</c:v>
                </c:pt>
                <c:pt idx="11">
                  <c:v>0</c:v>
                </c:pt>
                <c:pt idx="12">
                  <c:v>0</c:v>
                </c:pt>
                <c:pt idx="13">
                  <c:v>0.1960000784000314</c:v>
                </c:pt>
                <c:pt idx="14">
                  <c:v>0.03300001320000528</c:v>
                </c:pt>
                <c:pt idx="15">
                  <c:v>0</c:v>
                </c:pt>
                <c:pt idx="16">
                  <c:v>0.17571435600002816</c:v>
                </c:pt>
                <c:pt idx="17">
                  <c:v>0</c:v>
                </c:pt>
                <c:pt idx="18">
                  <c:v>0</c:v>
                </c:pt>
                <c:pt idx="19">
                  <c:v>0.1680000672000269</c:v>
                </c:pt>
                <c:pt idx="20">
                  <c:v>0</c:v>
                </c:pt>
                <c:pt idx="21">
                  <c:v>0.2520001008000403</c:v>
                </c:pt>
                <c:pt idx="22">
                  <c:v>0</c:v>
                </c:pt>
                <c:pt idx="23">
                  <c:v>0.3454287096000553</c:v>
                </c:pt>
                <c:pt idx="24">
                  <c:v>0.39476938867698624</c:v>
                </c:pt>
                <c:pt idx="25">
                  <c:v>0.02800001120000448</c:v>
                </c:pt>
                <c:pt idx="26">
                  <c:v>0.03600001440000576</c:v>
                </c:pt>
                <c:pt idx="27">
                  <c:v>0.6145534373107366</c:v>
                </c:pt>
                <c:pt idx="28">
                  <c:v>0.06925717056001107</c:v>
                </c:pt>
                <c:pt idx="29">
                  <c:v>0</c:v>
                </c:pt>
              </c:numCache>
            </c:numRef>
          </c:val>
          <c:smooth val="0"/>
        </c:ser>
        <c:dropLines/>
        <c:marker val="1"/>
        <c:axId val="48806373"/>
        <c:axId val="36604174"/>
      </c:lineChart>
      <c:catAx>
        <c:axId val="48806373"/>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36604174"/>
        <c:crosses val="autoZero"/>
        <c:auto val="1"/>
        <c:lblOffset val="100"/>
        <c:noMultiLvlLbl val="0"/>
      </c:catAx>
      <c:valAx>
        <c:axId val="36604174"/>
        <c:scaling>
          <c:orientation val="minMax"/>
          <c:max val="2"/>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48806373"/>
        <c:crossesAt val="1"/>
        <c:crossBetween val="between"/>
        <c:dispUnits/>
        <c:majorUnit val="0.1"/>
        <c:minorUnit val="0.02"/>
      </c:valAx>
      <c:spPr>
        <a:solidFill>
          <a:srgbClr val="C0C0C0"/>
        </a:solidFill>
      </c:spPr>
    </c:plotArea>
    <c:legend>
      <c:legendPos val="r"/>
      <c:layout>
        <c:manualLayout>
          <c:xMode val="edge"/>
          <c:yMode val="edge"/>
          <c:x val="0.88325"/>
          <c:y val="0"/>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MAANDELIJKS  VERMOGEN (kW)
SOLES-2, 2,8 m</a:t>
            </a:r>
            <a:r>
              <a:rPr lang="en-US" cap="none" sz="1125" b="1" i="0" u="none" baseline="30000"/>
              <a:t>2</a:t>
            </a:r>
            <a:r>
              <a:rPr lang="en-US" cap="none" sz="1125" b="1" i="0" u="none" baseline="0"/>
              <a:t>, 150+80 liter
2012</a:t>
            </a:r>
          </a:p>
        </c:rich>
      </c:tx>
      <c:layout>
        <c:manualLayout>
          <c:xMode val="factor"/>
          <c:yMode val="factor"/>
          <c:x val="0"/>
          <c:y val="-0.004"/>
        </c:manualLayout>
      </c:layout>
      <c:spPr>
        <a:noFill/>
        <a:ln>
          <a:noFill/>
        </a:ln>
      </c:spPr>
    </c:title>
    <c:plotArea>
      <c:layout>
        <c:manualLayout>
          <c:xMode val="edge"/>
          <c:yMode val="edge"/>
          <c:x val="0.0405"/>
          <c:y val="0.129"/>
          <c:w val="0.94775"/>
          <c:h val="0.852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SUMMARY!$B$79:$M$79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SUMMARY!$B$80:$M$80</c:f>
              <c:numCache>
                <c:ptCount val="12"/>
                <c:pt idx="0">
                  <c:v>0.21041616268882932</c:v>
                </c:pt>
                <c:pt idx="1">
                  <c:v>0.32553212468652715</c:v>
                </c:pt>
                <c:pt idx="2">
                  <c:v>0.5476498310731621</c:v>
                </c:pt>
                <c:pt idx="3">
                  <c:v>0.5764880171140183</c:v>
                </c:pt>
                <c:pt idx="4">
                  <c:v>0.756771267060413</c:v>
                </c:pt>
                <c:pt idx="5">
                  <c:v>0.6543616465127482</c:v>
                </c:pt>
                <c:pt idx="6">
                  <c:v>0.7503980277392305</c:v>
                </c:pt>
                <c:pt idx="7">
                  <c:v>0.9698817155140179</c:v>
                </c:pt>
                <c:pt idx="8">
                  <c:v>0.8372116806293725</c:v>
                </c:pt>
                <c:pt idx="9">
                  <c:v>0.4790585349623575</c:v>
                </c:pt>
                <c:pt idx="10">
                  <c:v>0.24563573967765592</c:v>
                </c:pt>
                <c:pt idx="11">
                  <c:v>0.12663513668701304</c:v>
                </c:pt>
              </c:numCache>
            </c:numRef>
          </c:val>
        </c:ser>
        <c:axId val="61002111"/>
        <c:axId val="12148088"/>
      </c:barChart>
      <c:catAx>
        <c:axId val="61002111"/>
        <c:scaling>
          <c:orientation val="minMax"/>
        </c:scaling>
        <c:axPos val="b"/>
        <c:delete val="0"/>
        <c:numFmt formatCode="General" sourceLinked="1"/>
        <c:majorTickMark val="out"/>
        <c:minorTickMark val="none"/>
        <c:tickLblPos val="nextTo"/>
        <c:crossAx val="12148088"/>
        <c:crosses val="autoZero"/>
        <c:auto val="1"/>
        <c:lblOffset val="100"/>
        <c:noMultiLvlLbl val="0"/>
      </c:catAx>
      <c:valAx>
        <c:axId val="12148088"/>
        <c:scaling>
          <c:orientation val="minMax"/>
          <c:max val="1.1"/>
          <c:min val="0"/>
        </c:scaling>
        <c:axPos val="l"/>
        <c:title>
          <c:tx>
            <c:rich>
              <a:bodyPr vert="horz" rot="0" anchor="ctr"/>
              <a:lstStyle/>
              <a:p>
                <a:pPr algn="ctr">
                  <a:defRPr/>
                </a:pPr>
                <a:r>
                  <a:rPr lang="en-US" cap="none" sz="1000"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6100211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per m2, per maand
JAAR 2012 (Kwant-sys versus Wouterlood-sys=6 x 95 Wp)</a:t>
            </a:r>
          </a:p>
        </c:rich>
      </c:tx>
      <c:layout/>
      <c:spPr>
        <a:noFill/>
        <a:ln>
          <a:noFill/>
        </a:ln>
      </c:spPr>
    </c:title>
    <c:plotArea>
      <c:layout>
        <c:manualLayout>
          <c:xMode val="edge"/>
          <c:yMode val="edge"/>
          <c:x val="0.03575"/>
          <c:y val="0.12675"/>
          <c:w val="0.9135"/>
          <c:h val="0.85575"/>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SUMMARY!$B$123:$M$123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SUMMARY!$B$124:$M$124</c:f>
              <c:numCache>
                <c:ptCount val="12"/>
                <c:pt idx="0">
                  <c:v>8.497142857142858</c:v>
                </c:pt>
                <c:pt idx="1">
                  <c:v>17.94607142857143</c:v>
                </c:pt>
                <c:pt idx="2">
                  <c:v>44.298928571428576</c:v>
                </c:pt>
                <c:pt idx="3">
                  <c:v>40.530714285714296</c:v>
                </c:pt>
                <c:pt idx="4">
                  <c:v>65.95571428571428</c:v>
                </c:pt>
                <c:pt idx="5">
                  <c:v>52.7017857142857</c:v>
                </c:pt>
                <c:pt idx="6">
                  <c:v>59.16464285714288</c:v>
                </c:pt>
                <c:pt idx="7">
                  <c:v>64.78535714285715</c:v>
                </c:pt>
                <c:pt idx="8">
                  <c:v>49.16750000000004</c:v>
                </c:pt>
                <c:pt idx="9">
                  <c:v>24.122857142857097</c:v>
                </c:pt>
                <c:pt idx="10">
                  <c:v>11.726785714285647</c:v>
                </c:pt>
                <c:pt idx="11">
                  <c:v>3.78928571428576</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SUMMARY!$B$123:$M$123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SUMMARY!$B$125:$M$125</c:f>
              <c:numCache>
                <c:ptCount val="12"/>
                <c:pt idx="0">
                  <c:v>2.12</c:v>
                </c:pt>
                <c:pt idx="1">
                  <c:v>4.183</c:v>
                </c:pt>
                <c:pt idx="2">
                  <c:v>5.333</c:v>
                </c:pt>
                <c:pt idx="3">
                  <c:v>7.08</c:v>
                </c:pt>
                <c:pt idx="4">
                  <c:v>9.32</c:v>
                </c:pt>
                <c:pt idx="5">
                  <c:v>7.82</c:v>
                </c:pt>
                <c:pt idx="6">
                  <c:v>8.53</c:v>
                </c:pt>
                <c:pt idx="7">
                  <c:v>9.73</c:v>
                </c:pt>
                <c:pt idx="8">
                  <c:v>7.283</c:v>
                </c:pt>
                <c:pt idx="9">
                  <c:v>4.133</c:v>
                </c:pt>
                <c:pt idx="10">
                  <c:v>2.22</c:v>
                </c:pt>
                <c:pt idx="11">
                  <c:v>1.25</c:v>
                </c:pt>
              </c:numCache>
            </c:numRef>
          </c:val>
        </c:ser>
        <c:axId val="42223929"/>
        <c:axId val="44471042"/>
      </c:barChart>
      <c:catAx>
        <c:axId val="42223929"/>
        <c:scaling>
          <c:orientation val="minMax"/>
        </c:scaling>
        <c:axPos val="b"/>
        <c:delete val="0"/>
        <c:numFmt formatCode="General" sourceLinked="1"/>
        <c:majorTickMark val="out"/>
        <c:minorTickMark val="none"/>
        <c:tickLblPos val="nextTo"/>
        <c:txPr>
          <a:bodyPr/>
          <a:lstStyle/>
          <a:p>
            <a:pPr>
              <a:defRPr lang="en-US" cap="none" sz="1000" b="1" i="0" u="none" baseline="0">
                <a:latin typeface="Times New Roman"/>
                <a:ea typeface="Times New Roman"/>
                <a:cs typeface="Times New Roman"/>
              </a:defRPr>
            </a:pPr>
          </a:p>
        </c:txPr>
        <c:crossAx val="44471042"/>
        <c:crosses val="autoZero"/>
        <c:auto val="0"/>
        <c:lblOffset val="100"/>
        <c:noMultiLvlLbl val="0"/>
      </c:catAx>
      <c:valAx>
        <c:axId val="44471042"/>
        <c:scaling>
          <c:orientation val="minMax"/>
          <c:max val="80"/>
        </c:scaling>
        <c:axPos val="l"/>
        <c:title>
          <c:tx>
            <c:rich>
              <a:bodyPr vert="horz" rot="0" anchor="ctr"/>
              <a:lstStyle/>
              <a:p>
                <a:pPr algn="ctr">
                  <a:defRPr/>
                </a:pPr>
                <a:r>
                  <a:rPr lang="en-US" cap="none" sz="1075"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00" b="1" i="0" u="none" baseline="0">
                <a:latin typeface="Times New Roman"/>
                <a:ea typeface="Times New Roman"/>
                <a:cs typeface="Times New Roman"/>
              </a:defRPr>
            </a:pPr>
          </a:p>
        </c:txPr>
        <c:crossAx val="42223929"/>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00" b="0" i="0" u="none" baseline="0">
          <a:latin typeface="Times New Roman"/>
          <a:ea typeface="Times New Roman"/>
          <a:cs typeface="Times New Roman"/>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1.315" right="0.75" top="1" bottom="1" header="0.5" footer="0.5"/>
  <pageSetup horizontalDpi="600" verticalDpi="600" orientation="landscape" paperSize="9" scale="9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0.20975</cdr:y>
    </cdr:from>
    <cdr:to>
      <cdr:x>0.73925</cdr:x>
      <cdr:y>0.2925</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0.16375</cdr:y>
    </cdr:from>
    <cdr:to>
      <cdr:x>0.9345</cdr:x>
      <cdr:y>0.375</cdr:y>
    </cdr:to>
    <cdr:sp>
      <cdr:nvSpPr>
        <cdr:cNvPr id="2" name="TextBox 2"/>
        <cdr:cNvSpPr txBox="1">
          <a:spLocks noChangeArrowheads="1"/>
        </cdr:cNvSpPr>
      </cdr:nvSpPr>
      <cdr:spPr>
        <a:xfrm>
          <a:off x="5791200" y="933450"/>
          <a:ext cx="2895600" cy="1209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0.132</cdr:y>
    </cdr:from>
    <cdr:to>
      <cdr:x>0.6555</cdr:x>
      <cdr:y>0.1765</cdr:y>
    </cdr:to>
    <cdr:sp>
      <cdr:nvSpPr>
        <cdr:cNvPr id="1" name="TextBox 1"/>
        <cdr:cNvSpPr txBox="1">
          <a:spLocks noChangeArrowheads="1"/>
        </cdr:cNvSpPr>
      </cdr:nvSpPr>
      <cdr:spPr>
        <a:xfrm>
          <a:off x="1323975" y="704850"/>
          <a:ext cx="5038725" cy="238125"/>
        </a:xfrm>
        <a:prstGeom prst="rect">
          <a:avLst/>
        </a:prstGeom>
        <a:noFill/>
        <a:ln w="9525" cmpd="sng">
          <a:noFill/>
        </a:ln>
      </cdr:spPr>
      <cdr:txBody>
        <a:bodyPr vertOverflow="clip" wrap="square"/>
        <a:p>
          <a:pPr algn="l">
            <a:defRPr/>
          </a:pPr>
          <a:r>
            <a:rPr lang="en-US" cap="none" sz="1025" b="1" i="0" u="none" baseline="0"/>
            <a:t>Het gemiddeld aantal draaiuren is: 4,201 (elke dag, gedurende 365 dagen)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0.138</cdr:y>
    </cdr:from>
    <cdr:to>
      <cdr:x>0.7785</cdr:x>
      <cdr:y>0.3635</cdr:y>
    </cdr:to>
    <cdr:sp>
      <cdr:nvSpPr>
        <cdr:cNvPr id="1" name="TextBox 1"/>
        <cdr:cNvSpPr txBox="1">
          <a:spLocks noChangeArrowheads="1"/>
        </cdr:cNvSpPr>
      </cdr:nvSpPr>
      <cdr:spPr>
        <a:xfrm>
          <a:off x="990600" y="733425"/>
          <a:ext cx="6572250" cy="1209675"/>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WattPeakActual=WPA=1,365 kWatt op 18/4/2010). Is 487,5 W/m2. (= 5,84 x PV)
Het jaargemiddelde DAGvermogen tot heden is: 540 Watt (elke dag, gedurende 365 dagen)
Dit is 192,857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0.15375</cdr:y>
    </cdr:from>
    <cdr:to>
      <cdr:x>0.972</cdr:x>
      <cdr:y>0.422</cdr:y>
    </cdr:to>
    <cdr:sp>
      <cdr:nvSpPr>
        <cdr:cNvPr id="1" name="TextBox 1"/>
        <cdr:cNvSpPr txBox="1">
          <a:spLocks noChangeArrowheads="1"/>
        </cdr:cNvSpPr>
      </cdr:nvSpPr>
      <cdr:spPr>
        <a:xfrm>
          <a:off x="6410325" y="819150"/>
          <a:ext cx="3019425" cy="14382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25" b="0" i="0" u="none" baseline="30000">
              <a:latin typeface="Arial"/>
              <a:ea typeface="Arial"/>
              <a:cs typeface="Arial"/>
            </a:rPr>
            <a:t>2</a:t>
          </a:r>
          <a:r>
            <a:rPr lang="en-US" cap="none" sz="92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0.70025</cdr:x>
      <cdr:y>0.19775</cdr:y>
    </cdr:from>
    <cdr:to>
      <cdr:x>0.84525</cdr:x>
      <cdr:y>0.276</cdr:y>
    </cdr:to>
    <cdr:sp>
      <cdr:nvSpPr>
        <cdr:cNvPr id="1" name="TextBox 1"/>
        <cdr:cNvSpPr txBox="1">
          <a:spLocks noChangeArrowheads="1"/>
        </cdr:cNvSpPr>
      </cdr:nvSpPr>
      <cdr:spPr>
        <a:xfrm>
          <a:off x="6800850" y="1057275"/>
          <a:ext cx="1409700" cy="419100"/>
        </a:xfrm>
        <a:prstGeom prst="rect">
          <a:avLst/>
        </a:prstGeom>
        <a:solidFill>
          <a:srgbClr val="FFFF00"/>
        </a:solidFill>
        <a:ln w="9525" cmpd="sng">
          <a:noFill/>
        </a:ln>
      </cdr:spPr>
      <cdr:txBody>
        <a:bodyPr vertOverflow="clip" wrap="square"/>
        <a:p>
          <a:pPr algn="l">
            <a:defRPr/>
          </a:pPr>
          <a:r>
            <a:rPr lang="en-US" cap="none" sz="875" b="0" i="0" u="none" baseline="0">
              <a:latin typeface="Times New Roman"/>
              <a:ea typeface="Times New Roman"/>
              <a:cs typeface="Times New Roman"/>
            </a:rPr>
            <a:t>Gemiddelde verhouding 
TH/PV = 6,2</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0.26875</cdr:y>
    </cdr:from>
    <cdr:to>
      <cdr:x>0.8365</cdr:x>
      <cdr:y>0.317</cdr:y>
    </cdr:to>
    <cdr:sp>
      <cdr:nvSpPr>
        <cdr:cNvPr id="1" name="TextBox 1"/>
        <cdr:cNvSpPr txBox="1">
          <a:spLocks noChangeArrowheads="1"/>
        </cdr:cNvSpPr>
      </cdr:nvSpPr>
      <cdr:spPr>
        <a:xfrm>
          <a:off x="7115175" y="1533525"/>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0.2085</cdr:y>
    </cdr:from>
    <cdr:to>
      <cdr:x>0.941</cdr:x>
      <cdr:y>0.3875</cdr:y>
    </cdr:to>
    <cdr:sp>
      <cdr:nvSpPr>
        <cdr:cNvPr id="2" name="TextBox 2"/>
        <cdr:cNvSpPr txBox="1">
          <a:spLocks noChangeArrowheads="1"/>
        </cdr:cNvSpPr>
      </cdr:nvSpPr>
      <cdr:spPr>
        <a:xfrm>
          <a:off x="5695950" y="1190625"/>
          <a:ext cx="3057525" cy="1019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0.3245</cdr:y>
    </cdr:from>
    <cdr:to>
      <cdr:x>0.98925</cdr:x>
      <cdr:y>0.32525</cdr:y>
    </cdr:to>
    <cdr:sp>
      <cdr:nvSpPr>
        <cdr:cNvPr id="1" name="Line 1"/>
        <cdr:cNvSpPr>
          <a:spLocks/>
        </cdr:cNvSpPr>
      </cdr:nvSpPr>
      <cdr:spPr>
        <a:xfrm>
          <a:off x="523875" y="1924050"/>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0.273</cdr:y>
    </cdr:from>
    <cdr:to>
      <cdr:x>0.28925</cdr:x>
      <cdr:y>0.31275</cdr:y>
    </cdr:to>
    <cdr:sp>
      <cdr:nvSpPr>
        <cdr:cNvPr id="2" name="TextBox 2"/>
        <cdr:cNvSpPr txBox="1">
          <a:spLocks noChangeArrowheads="1"/>
        </cdr:cNvSpPr>
      </cdr:nvSpPr>
      <cdr:spPr>
        <a:xfrm>
          <a:off x="581025" y="1619250"/>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0.01425</cdr:x>
      <cdr:y>0.075</cdr:y>
    </cdr:from>
    <cdr:to>
      <cdr:x>0.116</cdr:x>
      <cdr:y>0.12125</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0.523</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3 GJ= 0,8154 kWh/m</a:t>
          </a:r>
          <a:r>
            <a:rPr lang="en-US" cap="none" sz="1025" b="1" i="0" u="none" baseline="30000">
              <a:latin typeface="Arial"/>
              <a:ea typeface="Arial"/>
              <a:cs typeface="Arial"/>
            </a:rPr>
            <a:t>2</a:t>
          </a:r>
          <a:r>
            <a:rPr lang="en-US" cap="none" sz="1025"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0.29775</cdr:y>
    </cdr:from>
    <cdr:to>
      <cdr:x>0.988</cdr:x>
      <cdr:y>0.29775</cdr:y>
    </cdr:to>
    <cdr:sp>
      <cdr:nvSpPr>
        <cdr:cNvPr id="1" name="Line 2"/>
        <cdr:cNvSpPr>
          <a:spLocks/>
        </cdr:cNvSpPr>
      </cdr:nvSpPr>
      <cdr:spPr>
        <a:xfrm>
          <a:off x="676275" y="1590675"/>
          <a:ext cx="8915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0.531</cdr:x>
      <cdr:y>0.24125</cdr:y>
    </cdr:from>
    <cdr:to>
      <cdr:x>0.95875</cdr:x>
      <cdr:y>0.281</cdr:y>
    </cdr:to>
    <cdr:sp>
      <cdr:nvSpPr>
        <cdr:cNvPr id="2" name="TextBox 3"/>
        <cdr:cNvSpPr txBox="1">
          <a:spLocks noChangeArrowheads="1"/>
        </cdr:cNvSpPr>
      </cdr:nvSpPr>
      <cdr:spPr>
        <a:xfrm>
          <a:off x="5153025" y="1285875"/>
          <a:ext cx="4152900" cy="209550"/>
        </a:xfrm>
        <a:prstGeom prst="rect">
          <a:avLst/>
        </a:prstGeom>
        <a:noFill/>
        <a:ln w="9525" cmpd="sng">
          <a:noFill/>
        </a:ln>
      </cdr:spPr>
      <cdr:txBody>
        <a:bodyPr vertOverflow="clip" wrap="square"/>
        <a:p>
          <a:pPr algn="l">
            <a:defRPr/>
          </a:pPr>
          <a:r>
            <a:rPr lang="en-US" cap="none" sz="850" b="1" i="0" u="none" baseline="0"/>
            <a:t> VROEGERE (2003) SUBSIDIABELE (E 700) ENERGIEOPBRENGST</a:t>
          </a:r>
        </a:p>
      </cdr:txBody>
    </cdr:sp>
  </cdr:relSizeAnchor>
  <cdr:relSizeAnchor xmlns:cdr="http://schemas.openxmlformats.org/drawingml/2006/chartDrawing">
    <cdr:from>
      <cdr:x>0.07025</cdr:x>
      <cdr:y>0.47825</cdr:y>
    </cdr:from>
    <cdr:to>
      <cdr:x>0.988</cdr:x>
      <cdr:y>0.47825</cdr:y>
    </cdr:to>
    <cdr:sp>
      <cdr:nvSpPr>
        <cdr:cNvPr id="3" name="Line 6"/>
        <cdr:cNvSpPr>
          <a:spLocks/>
        </cdr:cNvSpPr>
      </cdr:nvSpPr>
      <cdr:spPr>
        <a:xfrm>
          <a:off x="676275" y="2562225"/>
          <a:ext cx="8915400"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0.10325</cdr:x>
      <cdr:y>0.372</cdr:y>
    </cdr:from>
    <cdr:to>
      <cdr:x>0.3255</cdr:x>
      <cdr:y>0.39375</cdr:y>
    </cdr:to>
    <cdr:sp>
      <cdr:nvSpPr>
        <cdr:cNvPr id="4" name="TextBox 7"/>
        <cdr:cNvSpPr txBox="1">
          <a:spLocks noChangeArrowheads="1"/>
        </cdr:cNvSpPr>
      </cdr:nvSpPr>
      <cdr:spPr>
        <a:xfrm>
          <a:off x="1000125" y="1990725"/>
          <a:ext cx="2162175" cy="1143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0.47125</cdr:x>
      <cdr:y>0.49225</cdr:y>
    </cdr:from>
    <cdr:to>
      <cdr:x>0.88975</cdr:x>
      <cdr:y>0.53075</cdr:y>
    </cdr:to>
    <cdr:sp>
      <cdr:nvSpPr>
        <cdr:cNvPr id="5" name="TextBox 8"/>
        <cdr:cNvSpPr txBox="1">
          <a:spLocks noChangeArrowheads="1"/>
        </cdr:cNvSpPr>
      </cdr:nvSpPr>
      <cdr:spPr>
        <a:xfrm>
          <a:off x="4572000" y="2638425"/>
          <a:ext cx="4067175" cy="209550"/>
        </a:xfrm>
        <a:prstGeom prst="rect">
          <a:avLst/>
        </a:prstGeom>
        <a:noFill/>
        <a:ln w="9525" cmpd="sng">
          <a:noFill/>
        </a:ln>
      </cdr:spPr>
      <cdr:txBody>
        <a:bodyPr vertOverflow="clip" wrap="square"/>
        <a:p>
          <a:pPr algn="l">
            <a:defRPr/>
          </a:pPr>
          <a:r>
            <a:rPr lang="en-US" cap="none" sz="85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3">
      <selection activeCell="B10" sqref="B10"/>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v>0</v>
      </c>
      <c r="C4" s="2">
        <f>Y4-X34</f>
        <v>0.1289999999999054</v>
      </c>
      <c r="D4" s="2">
        <f>X4-W33</f>
        <v>0.8969999999999345</v>
      </c>
      <c r="E4" s="2">
        <f>W4-V34</f>
        <v>7.30600000000004</v>
      </c>
      <c r="F4" s="2">
        <f>V4-U34</f>
        <v>7.971000000000004</v>
      </c>
      <c r="G4" s="2">
        <f>U4-T33</f>
        <v>3.2180000000000746</v>
      </c>
      <c r="H4" s="2">
        <f>T4-S34</f>
        <v>5.896000000000015</v>
      </c>
      <c r="I4" s="2">
        <f>S4-R33</f>
        <v>1.2349999999999568</v>
      </c>
      <c r="J4" s="2">
        <f>R4-Q34</f>
        <v>4.295999999999992</v>
      </c>
      <c r="K4" s="2">
        <f>Q4-P32</f>
        <v>0.07900000000000773</v>
      </c>
      <c r="L4" s="2">
        <f>P4-O34</f>
        <v>3.878</v>
      </c>
      <c r="M4" s="2">
        <v>0</v>
      </c>
      <c r="N4" s="18">
        <v>1</v>
      </c>
      <c r="O4" s="2">
        <v>0</v>
      </c>
      <c r="P4" s="2">
        <v>27.67</v>
      </c>
      <c r="Q4" s="2">
        <v>74.12</v>
      </c>
      <c r="R4" s="2">
        <v>202.374</v>
      </c>
      <c r="S4" s="2">
        <v>312.799</v>
      </c>
      <c r="T4" s="2">
        <v>502.136</v>
      </c>
      <c r="U4" s="2">
        <v>647.023</v>
      </c>
      <c r="V4" s="2">
        <v>817.437</v>
      </c>
      <c r="W4" s="2">
        <v>998.171</v>
      </c>
      <c r="X4" s="2">
        <v>1129.431</v>
      </c>
      <c r="Y4" s="2">
        <v>1192.269</v>
      </c>
      <c r="Z4" s="2">
        <v>0</v>
      </c>
      <c r="AA4" s="39">
        <v>1</v>
      </c>
    </row>
    <row r="5" spans="1:27" ht="12.75">
      <c r="A5" s="18">
        <v>2</v>
      </c>
      <c r="B5" s="2">
        <f aca="true" t="shared" si="0" ref="B5:B34">Z5-Z4</f>
        <v>0</v>
      </c>
      <c r="C5" s="2">
        <f aca="true" t="shared" si="1" ref="C5:C33">Y5-Y4</f>
        <v>1.0139999999998963</v>
      </c>
      <c r="D5" s="2">
        <f>X5-X4</f>
        <v>2.921000000000049</v>
      </c>
      <c r="E5" s="2">
        <f aca="true" t="shared" si="2" ref="E5:E33">W5-W4</f>
        <v>2.66599999999994</v>
      </c>
      <c r="F5" s="2">
        <f aca="true" t="shared" si="3" ref="F5:F34">V5-V4</f>
        <v>5.735000000000014</v>
      </c>
      <c r="G5" s="2">
        <f>U5-U4</f>
        <v>9.127999999999929</v>
      </c>
      <c r="H5" s="2">
        <f aca="true" t="shared" si="4" ref="H5:H33">T5-T4</f>
        <v>8.069999999999993</v>
      </c>
      <c r="I5" s="2">
        <f aca="true" t="shared" si="5" ref="I5:I34">S5-S4</f>
        <v>5.192000000000007</v>
      </c>
      <c r="J5" s="2">
        <f>R5-R4</f>
        <v>3.224000000000018</v>
      </c>
      <c r="K5" s="2">
        <f>Q5-Q4</f>
        <v>1.4089999999999918</v>
      </c>
      <c r="L5" s="2">
        <f>P5-P4</f>
        <v>3.879999999999999</v>
      </c>
      <c r="M5" s="2">
        <f aca="true" t="shared" si="6" ref="M5:M34">O5-O4</f>
        <v>0.791</v>
      </c>
      <c r="N5" s="18">
        <v>2</v>
      </c>
      <c r="O5" s="2">
        <v>0.791</v>
      </c>
      <c r="P5" s="2">
        <v>31.55</v>
      </c>
      <c r="Q5" s="2">
        <v>75.529</v>
      </c>
      <c r="R5" s="2">
        <v>205.598</v>
      </c>
      <c r="S5" s="2">
        <v>317.991</v>
      </c>
      <c r="T5" s="2">
        <v>510.206</v>
      </c>
      <c r="U5" s="2">
        <v>656.151</v>
      </c>
      <c r="V5" s="2">
        <v>823.172</v>
      </c>
      <c r="W5" s="2">
        <v>1000.837</v>
      </c>
      <c r="X5" s="2">
        <v>1132.352</v>
      </c>
      <c r="Y5" s="2">
        <v>1193.283</v>
      </c>
      <c r="Z5" s="2">
        <v>0</v>
      </c>
      <c r="AA5" s="39">
        <v>2</v>
      </c>
    </row>
    <row r="6" spans="1:27" ht="12.75">
      <c r="A6" s="18">
        <v>3</v>
      </c>
      <c r="B6" s="2">
        <f>Z6-Z5</f>
        <v>0</v>
      </c>
      <c r="C6" s="2">
        <f t="shared" si="1"/>
        <v>0.3420000000000982</v>
      </c>
      <c r="D6" s="2">
        <f>X6-X5</f>
        <v>0.265999999999849</v>
      </c>
      <c r="E6" s="2">
        <f t="shared" si="2"/>
        <v>7.7549999999999955</v>
      </c>
      <c r="F6" s="2">
        <f t="shared" si="3"/>
        <v>10.42999999999995</v>
      </c>
      <c r="G6" s="2">
        <f>U6-U5</f>
        <v>4.147000000000048</v>
      </c>
      <c r="H6" s="2">
        <f t="shared" si="4"/>
        <v>0.022999999999967713</v>
      </c>
      <c r="I6" s="2">
        <f t="shared" si="5"/>
        <v>0.2410000000000423</v>
      </c>
      <c r="J6" s="2">
        <f aca="true" t="shared" si="7" ref="J6:J33">R6-R5</f>
        <v>4.423999999999978</v>
      </c>
      <c r="K6" s="2">
        <f aca="true" t="shared" si="8" ref="K6:K11">Q6-Q5</f>
        <v>0.7079999999999984</v>
      </c>
      <c r="L6" s="2">
        <f aca="true" t="shared" si="9" ref="L6:L23">P6-P5</f>
        <v>0</v>
      </c>
      <c r="M6" s="2">
        <f t="shared" si="6"/>
        <v>0</v>
      </c>
      <c r="N6" s="18">
        <v>3</v>
      </c>
      <c r="O6" s="2">
        <v>0.791</v>
      </c>
      <c r="P6" s="2">
        <v>31.55</v>
      </c>
      <c r="Q6" s="2">
        <v>76.237</v>
      </c>
      <c r="R6" s="2">
        <v>210.022</v>
      </c>
      <c r="S6" s="2">
        <v>318.232</v>
      </c>
      <c r="T6" s="2">
        <v>510.229</v>
      </c>
      <c r="U6" s="2">
        <v>660.298</v>
      </c>
      <c r="V6" s="2">
        <v>833.602</v>
      </c>
      <c r="W6" s="2">
        <v>1008.592</v>
      </c>
      <c r="X6" s="2">
        <v>1132.618</v>
      </c>
      <c r="Y6" s="2">
        <v>1193.625</v>
      </c>
      <c r="Z6" s="2">
        <v>0</v>
      </c>
      <c r="AA6" s="39">
        <v>3</v>
      </c>
    </row>
    <row r="7" spans="1:27" ht="12.75">
      <c r="A7" s="18">
        <v>4</v>
      </c>
      <c r="B7" s="2">
        <f t="shared" si="0"/>
        <v>0</v>
      </c>
      <c r="C7" s="2">
        <f t="shared" si="1"/>
        <v>0</v>
      </c>
      <c r="D7" s="2">
        <f>X7-X6</f>
        <v>3.5650000000000546</v>
      </c>
      <c r="E7" s="2">
        <f t="shared" si="2"/>
        <v>8.401000000000067</v>
      </c>
      <c r="F7" s="2">
        <f t="shared" si="3"/>
        <v>6.432999999999993</v>
      </c>
      <c r="G7" s="2">
        <f aca="true" t="shared" si="10" ref="G7:G34">U7-U6</f>
        <v>7.777000000000044</v>
      </c>
      <c r="H7" s="2">
        <f t="shared" si="4"/>
        <v>0.9190000000000396</v>
      </c>
      <c r="I7" s="2">
        <f t="shared" si="5"/>
        <v>0.2039999999999509</v>
      </c>
      <c r="J7" s="2">
        <f t="shared" si="7"/>
        <v>0</v>
      </c>
      <c r="K7" s="2">
        <f t="shared" si="8"/>
        <v>0.05900000000001171</v>
      </c>
      <c r="L7" s="2">
        <f t="shared" si="9"/>
        <v>4.209</v>
      </c>
      <c r="M7" s="2">
        <f t="shared" si="6"/>
        <v>0.5630000000000001</v>
      </c>
      <c r="N7" s="18">
        <v>4</v>
      </c>
      <c r="O7" s="2">
        <v>1.354</v>
      </c>
      <c r="P7" s="2">
        <v>35.759</v>
      </c>
      <c r="Q7" s="2">
        <v>76.296</v>
      </c>
      <c r="R7" s="2">
        <v>210.022</v>
      </c>
      <c r="S7" s="2">
        <v>318.436</v>
      </c>
      <c r="T7" s="2">
        <v>511.148</v>
      </c>
      <c r="U7" s="2">
        <v>668.075</v>
      </c>
      <c r="V7" s="2">
        <v>840.035</v>
      </c>
      <c r="W7" s="2">
        <v>1016.993</v>
      </c>
      <c r="X7" s="2">
        <v>1136.183</v>
      </c>
      <c r="Y7" s="2">
        <v>1193.625</v>
      </c>
      <c r="Z7" s="2">
        <v>0</v>
      </c>
      <c r="AA7" s="39">
        <v>4</v>
      </c>
    </row>
    <row r="8" spans="1:27" ht="12.75">
      <c r="A8" s="18">
        <v>5</v>
      </c>
      <c r="B8" s="2">
        <f t="shared" si="0"/>
        <v>0</v>
      </c>
      <c r="C8" s="2">
        <f t="shared" si="1"/>
        <v>2.0979999999999563</v>
      </c>
      <c r="D8" s="2">
        <f>X9-X7</f>
        <v>6.319999999999936</v>
      </c>
      <c r="E8" s="2">
        <f t="shared" si="2"/>
        <v>5.094999999999914</v>
      </c>
      <c r="F8" s="2">
        <f t="shared" si="3"/>
        <v>2.744000000000028</v>
      </c>
      <c r="G8" s="2">
        <f t="shared" si="10"/>
        <v>6.779999999999973</v>
      </c>
      <c r="H8" s="2">
        <f t="shared" si="4"/>
        <v>6.184999999999945</v>
      </c>
      <c r="I8" s="2">
        <f t="shared" si="5"/>
        <v>0.7980000000000018</v>
      </c>
      <c r="J8" s="2">
        <f t="shared" si="7"/>
        <v>2.6200000000000045</v>
      </c>
      <c r="K8" s="2">
        <f t="shared" si="8"/>
        <v>0</v>
      </c>
      <c r="L8" s="2">
        <f t="shared" si="9"/>
        <v>0.1319999999999979</v>
      </c>
      <c r="M8" s="2">
        <f t="shared" si="6"/>
        <v>0.42799999999999994</v>
      </c>
      <c r="N8" s="18">
        <v>5</v>
      </c>
      <c r="O8" s="2">
        <v>1.782</v>
      </c>
      <c r="P8" s="2">
        <v>35.891</v>
      </c>
      <c r="Q8" s="2">
        <v>76.296</v>
      </c>
      <c r="R8" s="2">
        <v>212.642</v>
      </c>
      <c r="S8" s="2">
        <v>319.234</v>
      </c>
      <c r="T8" s="2">
        <v>517.333</v>
      </c>
      <c r="U8" s="2">
        <v>674.855</v>
      </c>
      <c r="V8" s="2">
        <v>842.779</v>
      </c>
      <c r="W8" s="2">
        <v>1022.088</v>
      </c>
      <c r="X8" s="2">
        <v>1138.508</v>
      </c>
      <c r="Y8" s="2">
        <v>1195.723</v>
      </c>
      <c r="Z8" s="2">
        <v>0</v>
      </c>
      <c r="AA8" s="39">
        <v>5</v>
      </c>
    </row>
    <row r="9" spans="1:27" ht="12.75">
      <c r="A9" s="18">
        <v>6</v>
      </c>
      <c r="B9" s="2">
        <f t="shared" si="0"/>
        <v>0</v>
      </c>
      <c r="C9" s="2">
        <f t="shared" si="1"/>
        <v>1.73700000000008</v>
      </c>
      <c r="D9" s="2">
        <f aca="true" t="shared" si="11" ref="D9:D24">X10-X9</f>
        <v>5.176000000000158</v>
      </c>
      <c r="E9" s="2">
        <f t="shared" si="2"/>
        <v>7.5470000000000255</v>
      </c>
      <c r="F9" s="2">
        <f t="shared" si="3"/>
        <v>4.397000000000048</v>
      </c>
      <c r="G9" s="2">
        <f t="shared" si="10"/>
        <v>0.053999999999973625</v>
      </c>
      <c r="H9" s="2">
        <f t="shared" si="4"/>
        <v>5.498000000000047</v>
      </c>
      <c r="I9" s="2">
        <f t="shared" si="5"/>
        <v>6.814000000000021</v>
      </c>
      <c r="J9" s="2">
        <f t="shared" si="7"/>
        <v>7.953000000000003</v>
      </c>
      <c r="K9" s="2">
        <f t="shared" si="8"/>
        <v>1.2769999999999868</v>
      </c>
      <c r="L9" s="2">
        <f t="shared" si="9"/>
        <v>4.268999999999998</v>
      </c>
      <c r="M9" s="2">
        <f t="shared" si="6"/>
        <v>0.3700000000000001</v>
      </c>
      <c r="N9" s="18">
        <v>6</v>
      </c>
      <c r="O9" s="2">
        <v>2.152</v>
      </c>
      <c r="P9" s="2">
        <v>40.16</v>
      </c>
      <c r="Q9" s="2">
        <v>77.573</v>
      </c>
      <c r="R9" s="2">
        <v>220.595</v>
      </c>
      <c r="S9" s="2">
        <v>326.048</v>
      </c>
      <c r="T9" s="2">
        <v>522.831</v>
      </c>
      <c r="U9" s="2">
        <v>674.909</v>
      </c>
      <c r="V9" s="2">
        <v>847.176</v>
      </c>
      <c r="W9" s="2">
        <v>1029.635</v>
      </c>
      <c r="X9" s="2">
        <v>1142.503</v>
      </c>
      <c r="Y9" s="2">
        <v>1197.46</v>
      </c>
      <c r="Z9" s="2">
        <v>0</v>
      </c>
      <c r="AA9" s="39">
        <v>6</v>
      </c>
    </row>
    <row r="10" spans="1:27" ht="12.75">
      <c r="A10" s="18">
        <v>7</v>
      </c>
      <c r="B10" s="2">
        <f>Z10-Y33</f>
        <v>0</v>
      </c>
      <c r="C10" s="2">
        <f t="shared" si="1"/>
        <v>0.0019999999999527063</v>
      </c>
      <c r="D10" s="2">
        <f t="shared" si="11"/>
        <v>0.6209999999998672</v>
      </c>
      <c r="E10" s="2">
        <f t="shared" si="2"/>
        <v>9.271999999999935</v>
      </c>
      <c r="F10" s="2">
        <f t="shared" si="3"/>
        <v>2.8729999999999336</v>
      </c>
      <c r="G10" s="2">
        <f t="shared" si="10"/>
        <v>8.658000000000015</v>
      </c>
      <c r="H10" s="2">
        <f t="shared" si="4"/>
        <v>2.7649999999999864</v>
      </c>
      <c r="I10" s="2">
        <f t="shared" si="5"/>
        <v>6.081000000000017</v>
      </c>
      <c r="J10" s="2">
        <f t="shared" si="7"/>
        <v>1.9749999999999943</v>
      </c>
      <c r="K10" s="2">
        <f t="shared" si="8"/>
        <v>0</v>
      </c>
      <c r="L10" s="2">
        <f t="shared" si="9"/>
        <v>2.835000000000001</v>
      </c>
      <c r="M10" s="2">
        <f t="shared" si="6"/>
        <v>1.5619999999999998</v>
      </c>
      <c r="N10" s="18">
        <v>7</v>
      </c>
      <c r="O10" s="2">
        <v>3.714</v>
      </c>
      <c r="P10" s="2">
        <v>42.995</v>
      </c>
      <c r="Q10" s="2">
        <v>77.573</v>
      </c>
      <c r="R10" s="2">
        <v>222.57</v>
      </c>
      <c r="S10" s="2">
        <v>332.129</v>
      </c>
      <c r="T10" s="2">
        <v>525.596</v>
      </c>
      <c r="U10" s="2">
        <v>683.567</v>
      </c>
      <c r="V10" s="2">
        <v>850.049</v>
      </c>
      <c r="W10" s="2">
        <v>1038.907</v>
      </c>
      <c r="X10" s="2">
        <v>1147.679</v>
      </c>
      <c r="Y10" s="2">
        <v>1197.462</v>
      </c>
      <c r="Z10" s="2">
        <v>1224.975</v>
      </c>
      <c r="AA10" s="39">
        <v>7</v>
      </c>
    </row>
    <row r="11" spans="1:27" ht="12.75">
      <c r="A11" s="18">
        <v>8</v>
      </c>
      <c r="B11" s="2">
        <f t="shared" si="0"/>
        <v>0.6590000000001055</v>
      </c>
      <c r="C11" s="2">
        <f t="shared" si="1"/>
        <v>0.30300000000011096</v>
      </c>
      <c r="D11" s="2">
        <f t="shared" si="11"/>
        <v>3.977000000000089</v>
      </c>
      <c r="E11" s="2">
        <f t="shared" si="2"/>
        <v>8.624000000000024</v>
      </c>
      <c r="F11" s="2">
        <f t="shared" si="3"/>
        <v>0.6580000000000155</v>
      </c>
      <c r="G11" s="2">
        <f t="shared" si="10"/>
        <v>1.8740000000000236</v>
      </c>
      <c r="H11" s="2">
        <f t="shared" si="4"/>
        <v>4.9669999999999845</v>
      </c>
      <c r="I11" s="2">
        <f t="shared" si="5"/>
        <v>1.3629999999999995</v>
      </c>
      <c r="J11" s="2">
        <f t="shared" si="7"/>
        <v>2.8319999999999936</v>
      </c>
      <c r="K11" s="2">
        <f t="shared" si="8"/>
        <v>4.292000000000002</v>
      </c>
      <c r="L11" s="2">
        <f t="shared" si="9"/>
        <v>0.36299999999999955</v>
      </c>
      <c r="M11" s="2">
        <f t="shared" si="6"/>
        <v>1.6519999999999997</v>
      </c>
      <c r="N11" s="18">
        <v>8</v>
      </c>
      <c r="O11" s="2">
        <v>5.366</v>
      </c>
      <c r="P11" s="2">
        <v>43.358</v>
      </c>
      <c r="Q11" s="2">
        <v>81.865</v>
      </c>
      <c r="R11" s="2">
        <v>225.402</v>
      </c>
      <c r="S11" s="2">
        <v>333.492</v>
      </c>
      <c r="T11" s="2">
        <v>530.563</v>
      </c>
      <c r="U11" s="2">
        <v>685.441</v>
      </c>
      <c r="V11" s="2">
        <v>850.707</v>
      </c>
      <c r="W11" s="2">
        <v>1047.531</v>
      </c>
      <c r="X11" s="2">
        <v>1148.3</v>
      </c>
      <c r="Y11" s="2">
        <v>1197.765</v>
      </c>
      <c r="Z11" s="2">
        <v>1225.634</v>
      </c>
      <c r="AA11" s="39">
        <v>8</v>
      </c>
    </row>
    <row r="12" spans="1:27" ht="12.75">
      <c r="A12" s="18">
        <v>9</v>
      </c>
      <c r="B12" s="2">
        <f t="shared" si="0"/>
        <v>0.0060000000000854925</v>
      </c>
      <c r="C12" s="2">
        <f t="shared" si="1"/>
        <v>0.13199999999983447</v>
      </c>
      <c r="D12" s="2">
        <f t="shared" si="11"/>
        <v>2.451000000000022</v>
      </c>
      <c r="E12" s="2">
        <f t="shared" si="2"/>
        <v>9.595000000000027</v>
      </c>
      <c r="F12" s="2">
        <f t="shared" si="3"/>
        <v>9.09699999999998</v>
      </c>
      <c r="G12" s="2">
        <f t="shared" si="10"/>
        <v>1.274000000000001</v>
      </c>
      <c r="H12" s="2">
        <f t="shared" si="4"/>
        <v>0.5120000000000573</v>
      </c>
      <c r="I12" s="2">
        <f t="shared" si="5"/>
        <v>3.382000000000005</v>
      </c>
      <c r="J12" s="2">
        <f t="shared" si="7"/>
        <v>0</v>
      </c>
      <c r="K12" s="2">
        <f aca="true" t="shared" si="12" ref="K12:K34">Q12-Q11</f>
        <v>1.1060000000000088</v>
      </c>
      <c r="L12" s="2">
        <f t="shared" si="9"/>
        <v>0.014000000000002899</v>
      </c>
      <c r="M12" s="2">
        <f t="shared" si="6"/>
        <v>0</v>
      </c>
      <c r="N12" s="18">
        <v>9</v>
      </c>
      <c r="O12" s="2">
        <v>5.366</v>
      </c>
      <c r="P12" s="2">
        <v>43.372</v>
      </c>
      <c r="Q12" s="2">
        <v>82.971</v>
      </c>
      <c r="R12" s="2">
        <v>225.402</v>
      </c>
      <c r="S12" s="2">
        <v>336.874</v>
      </c>
      <c r="T12" s="2">
        <v>531.075</v>
      </c>
      <c r="U12" s="2">
        <v>686.715</v>
      </c>
      <c r="V12" s="2">
        <v>859.804</v>
      </c>
      <c r="W12" s="2">
        <v>1057.126</v>
      </c>
      <c r="X12" s="2">
        <v>1152.277</v>
      </c>
      <c r="Y12" s="2">
        <v>1197.897</v>
      </c>
      <c r="Z12" s="2">
        <v>1225.64</v>
      </c>
      <c r="AA12" s="39">
        <v>9</v>
      </c>
    </row>
    <row r="13" spans="1:27" ht="12.75">
      <c r="A13" s="18">
        <v>10</v>
      </c>
      <c r="B13" s="2">
        <f t="shared" si="0"/>
        <v>0.012999999999919964</v>
      </c>
      <c r="C13" s="2">
        <f t="shared" si="1"/>
        <v>0</v>
      </c>
      <c r="D13" s="2">
        <f t="shared" si="11"/>
        <v>6.515999999999849</v>
      </c>
      <c r="E13" s="2">
        <f t="shared" si="2"/>
        <v>1.9580000000000837</v>
      </c>
      <c r="F13" s="2">
        <f t="shared" si="3"/>
        <v>8.613000000000056</v>
      </c>
      <c r="G13" s="2">
        <f t="shared" si="10"/>
        <v>2.550999999999931</v>
      </c>
      <c r="H13" s="2">
        <f t="shared" si="4"/>
        <v>7.86099999999999</v>
      </c>
      <c r="I13" s="2">
        <f t="shared" si="5"/>
        <v>1.7229999999999563</v>
      </c>
      <c r="J13" s="2">
        <f t="shared" si="7"/>
        <v>2.9540000000000077</v>
      </c>
      <c r="K13" s="2">
        <f t="shared" si="12"/>
        <v>2.367999999999995</v>
      </c>
      <c r="L13" s="2">
        <f t="shared" si="9"/>
        <v>4.286999999999999</v>
      </c>
      <c r="M13" s="2">
        <f t="shared" si="6"/>
        <v>0.13600000000000012</v>
      </c>
      <c r="N13" s="18">
        <v>10</v>
      </c>
      <c r="O13" s="2">
        <v>5.502</v>
      </c>
      <c r="P13" s="2">
        <v>47.659</v>
      </c>
      <c r="Q13" s="2">
        <v>85.339</v>
      </c>
      <c r="R13" s="2">
        <v>228.356</v>
      </c>
      <c r="S13" s="2">
        <v>338.597</v>
      </c>
      <c r="T13" s="2">
        <v>538.936</v>
      </c>
      <c r="U13" s="2">
        <v>689.266</v>
      </c>
      <c r="V13" s="2">
        <v>868.417</v>
      </c>
      <c r="W13" s="2">
        <v>1059.084</v>
      </c>
      <c r="X13" s="2">
        <v>1154.728</v>
      </c>
      <c r="Y13" s="2">
        <v>1197.897</v>
      </c>
      <c r="Z13" s="2">
        <v>1225.653</v>
      </c>
      <c r="AA13" s="39">
        <v>10</v>
      </c>
    </row>
    <row r="14" spans="1:27" ht="12.75">
      <c r="A14" s="18">
        <v>11</v>
      </c>
      <c r="B14" s="2">
        <f t="shared" si="0"/>
        <v>3.4559999999999036</v>
      </c>
      <c r="C14" s="2">
        <f t="shared" si="1"/>
        <v>3.241999999999962</v>
      </c>
      <c r="D14" s="2">
        <f t="shared" si="11"/>
        <v>0.6220000000000709</v>
      </c>
      <c r="E14" s="2">
        <f t="shared" si="2"/>
        <v>3.2309999999999945</v>
      </c>
      <c r="F14" s="2">
        <f t="shared" si="3"/>
        <v>3.7609999999999673</v>
      </c>
      <c r="G14" s="2">
        <f t="shared" si="10"/>
        <v>6.5</v>
      </c>
      <c r="H14" s="2">
        <f t="shared" si="4"/>
        <v>4.781999999999925</v>
      </c>
      <c r="I14" s="2">
        <f t="shared" si="5"/>
        <v>5.775000000000034</v>
      </c>
      <c r="J14" s="2">
        <f t="shared" si="7"/>
        <v>6.274000000000001</v>
      </c>
      <c r="K14" s="2">
        <f t="shared" si="12"/>
        <v>7.870999999999995</v>
      </c>
      <c r="L14" s="2">
        <f t="shared" si="9"/>
        <v>4.2379999999999995</v>
      </c>
      <c r="M14" s="2">
        <f t="shared" si="6"/>
        <v>0</v>
      </c>
      <c r="N14" s="18">
        <v>11</v>
      </c>
      <c r="O14" s="2">
        <v>5.502</v>
      </c>
      <c r="P14" s="2">
        <v>51.897</v>
      </c>
      <c r="Q14" s="2">
        <v>93.21</v>
      </c>
      <c r="R14" s="2">
        <v>234.63</v>
      </c>
      <c r="S14" s="2">
        <v>344.372</v>
      </c>
      <c r="T14" s="2">
        <v>543.718</v>
      </c>
      <c r="U14" s="2">
        <v>695.766</v>
      </c>
      <c r="V14" s="2">
        <v>872.178</v>
      </c>
      <c r="W14" s="2">
        <v>1062.315</v>
      </c>
      <c r="X14" s="2">
        <v>1161.244</v>
      </c>
      <c r="Y14" s="2">
        <v>1201.139</v>
      </c>
      <c r="Z14" s="2">
        <v>1229.109</v>
      </c>
      <c r="AA14" s="39">
        <v>11</v>
      </c>
    </row>
    <row r="15" spans="1:27" ht="12.75">
      <c r="A15" s="18">
        <v>12</v>
      </c>
      <c r="B15" s="2">
        <f t="shared" si="0"/>
        <v>0.35599999999999454</v>
      </c>
      <c r="C15" s="2">
        <f t="shared" si="1"/>
        <v>0.31300000000010186</v>
      </c>
      <c r="D15" s="2">
        <f t="shared" si="11"/>
        <v>0</v>
      </c>
      <c r="E15" s="2">
        <f t="shared" si="2"/>
        <v>6.515999999999849</v>
      </c>
      <c r="F15" s="2">
        <f t="shared" si="3"/>
        <v>9.876999999999953</v>
      </c>
      <c r="G15" s="2">
        <f t="shared" si="10"/>
        <v>8.377000000000066</v>
      </c>
      <c r="H15" s="2">
        <f t="shared" si="4"/>
        <v>0.9279999999999973</v>
      </c>
      <c r="I15" s="2">
        <f t="shared" si="5"/>
        <v>7.483000000000004</v>
      </c>
      <c r="J15" s="2">
        <f t="shared" si="7"/>
        <v>8.325999999999993</v>
      </c>
      <c r="K15" s="2">
        <f t="shared" si="12"/>
        <v>7.403000000000006</v>
      </c>
      <c r="L15" s="2">
        <f t="shared" si="9"/>
        <v>0</v>
      </c>
      <c r="M15" s="2">
        <f t="shared" si="6"/>
        <v>0.09600000000000009</v>
      </c>
      <c r="N15" s="18">
        <v>12</v>
      </c>
      <c r="O15" s="2">
        <v>5.598</v>
      </c>
      <c r="P15" s="2">
        <v>51.897</v>
      </c>
      <c r="Q15" s="2">
        <v>100.613</v>
      </c>
      <c r="R15" s="2">
        <v>242.956</v>
      </c>
      <c r="S15" s="2">
        <v>351.855</v>
      </c>
      <c r="T15" s="2">
        <v>544.646</v>
      </c>
      <c r="U15" s="2">
        <v>704.143</v>
      </c>
      <c r="V15" s="2">
        <v>882.055</v>
      </c>
      <c r="W15" s="2">
        <v>1068.831</v>
      </c>
      <c r="X15" s="2">
        <v>1161.866</v>
      </c>
      <c r="Y15" s="2">
        <v>1201.452</v>
      </c>
      <c r="Z15" s="2">
        <v>1229.465</v>
      </c>
      <c r="AA15" s="39">
        <v>12</v>
      </c>
    </row>
    <row r="16" spans="1:27" ht="12.75">
      <c r="A16" s="18">
        <v>13</v>
      </c>
      <c r="B16" s="2">
        <f t="shared" si="0"/>
        <v>0</v>
      </c>
      <c r="C16" s="2">
        <f t="shared" si="1"/>
        <v>0.0009999999999763531</v>
      </c>
      <c r="D16" s="2">
        <f t="shared" si="11"/>
        <v>2.4069999999999254</v>
      </c>
      <c r="E16" s="2">
        <f t="shared" si="2"/>
        <v>4.858000000000175</v>
      </c>
      <c r="F16" s="2">
        <f t="shared" si="3"/>
        <v>5.235000000000014</v>
      </c>
      <c r="G16" s="2">
        <f t="shared" si="10"/>
        <v>2.9809999999999945</v>
      </c>
      <c r="H16" s="2">
        <f t="shared" si="4"/>
        <v>6.5060000000000855</v>
      </c>
      <c r="I16" s="2">
        <f t="shared" si="5"/>
        <v>9.537999999999954</v>
      </c>
      <c r="J16" s="2">
        <f t="shared" si="7"/>
        <v>4.484000000000009</v>
      </c>
      <c r="K16" s="2">
        <f t="shared" si="12"/>
        <v>0.0040000000000048885</v>
      </c>
      <c r="L16" s="2">
        <f t="shared" si="9"/>
        <v>0.07900000000000063</v>
      </c>
      <c r="M16" s="2">
        <f t="shared" si="6"/>
        <v>2.1160000000000005</v>
      </c>
      <c r="N16" s="18">
        <v>13</v>
      </c>
      <c r="O16" s="2">
        <v>7.714</v>
      </c>
      <c r="P16" s="2">
        <v>51.976</v>
      </c>
      <c r="Q16" s="2">
        <v>100.617</v>
      </c>
      <c r="R16" s="2">
        <v>247.44</v>
      </c>
      <c r="S16" s="2">
        <v>361.393</v>
      </c>
      <c r="T16" s="2">
        <v>551.152</v>
      </c>
      <c r="U16" s="2">
        <v>707.124</v>
      </c>
      <c r="V16" s="2">
        <v>887.29</v>
      </c>
      <c r="W16" s="2">
        <v>1073.689</v>
      </c>
      <c r="X16" s="2">
        <v>1161.866</v>
      </c>
      <c r="Y16" s="2">
        <v>1201.453</v>
      </c>
      <c r="Z16" s="2">
        <v>1229.465</v>
      </c>
      <c r="AA16" s="39">
        <v>13</v>
      </c>
    </row>
    <row r="17" spans="1:27" ht="12.75">
      <c r="A17" s="18">
        <v>14</v>
      </c>
      <c r="B17" s="2">
        <f t="shared" si="0"/>
        <v>0</v>
      </c>
      <c r="C17" s="2">
        <f t="shared" si="1"/>
        <v>4.180000000000064</v>
      </c>
      <c r="D17" s="2">
        <f t="shared" si="11"/>
        <v>3.622000000000071</v>
      </c>
      <c r="E17" s="2">
        <f t="shared" si="2"/>
        <v>0.7119999999999891</v>
      </c>
      <c r="F17" s="2">
        <f t="shared" si="3"/>
        <v>3.5160000000000764</v>
      </c>
      <c r="G17" s="2">
        <f t="shared" si="10"/>
        <v>0.6419999999999391</v>
      </c>
      <c r="H17" s="21">
        <f t="shared" si="4"/>
        <v>9.878999999999905</v>
      </c>
      <c r="I17" s="2">
        <f t="shared" si="5"/>
        <v>8.909000000000049</v>
      </c>
      <c r="J17" s="2">
        <f t="shared" si="7"/>
        <v>8.222000000000008</v>
      </c>
      <c r="K17" s="2">
        <f t="shared" si="12"/>
        <v>0.003999999999990678</v>
      </c>
      <c r="L17" s="2">
        <f t="shared" si="9"/>
        <v>0.6510000000000034</v>
      </c>
      <c r="M17" s="2">
        <f t="shared" si="6"/>
        <v>0.32099999999999973</v>
      </c>
      <c r="N17" s="18">
        <v>14</v>
      </c>
      <c r="O17" s="2">
        <v>8.035</v>
      </c>
      <c r="P17" s="2">
        <v>52.627</v>
      </c>
      <c r="Q17" s="2">
        <v>100.621</v>
      </c>
      <c r="R17" s="2">
        <v>255.662</v>
      </c>
      <c r="S17" s="2">
        <v>370.302</v>
      </c>
      <c r="T17" s="2">
        <v>561.031</v>
      </c>
      <c r="U17" s="2">
        <v>707.766</v>
      </c>
      <c r="V17" s="2">
        <v>890.806</v>
      </c>
      <c r="W17" s="2">
        <v>1074.401</v>
      </c>
      <c r="X17" s="2">
        <v>1164.273</v>
      </c>
      <c r="Y17" s="2">
        <v>1205.633</v>
      </c>
      <c r="Z17" s="2">
        <v>1229.465</v>
      </c>
      <c r="AA17" s="39">
        <v>14</v>
      </c>
    </row>
    <row r="18" spans="1:27" ht="12.75">
      <c r="A18" s="18">
        <v>15</v>
      </c>
      <c r="B18" s="2">
        <f t="shared" si="0"/>
        <v>0.4900000000000091</v>
      </c>
      <c r="C18" s="2">
        <f t="shared" si="1"/>
        <v>0</v>
      </c>
      <c r="D18" s="2">
        <f t="shared" si="11"/>
        <v>2.227000000000089</v>
      </c>
      <c r="E18" s="2">
        <f t="shared" si="2"/>
        <v>6.157999999999902</v>
      </c>
      <c r="F18" s="2">
        <f t="shared" si="3"/>
        <v>8.187000000000012</v>
      </c>
      <c r="G18" s="2">
        <f t="shared" si="10"/>
        <v>5.0610000000000355</v>
      </c>
      <c r="H18" s="2">
        <f t="shared" si="4"/>
        <v>0.9090000000001055</v>
      </c>
      <c r="I18" s="2">
        <f t="shared" si="5"/>
        <v>3.850999999999999</v>
      </c>
      <c r="J18" s="2">
        <f t="shared" si="7"/>
        <v>1.285999999999973</v>
      </c>
      <c r="K18" s="2">
        <f t="shared" si="12"/>
        <v>7.680000000000007</v>
      </c>
      <c r="L18" s="2">
        <f t="shared" si="9"/>
        <v>0.6269999999999953</v>
      </c>
      <c r="M18" s="2">
        <f t="shared" si="6"/>
        <v>1.2080000000000002</v>
      </c>
      <c r="N18" s="18">
        <v>15</v>
      </c>
      <c r="O18" s="2">
        <v>9.243</v>
      </c>
      <c r="P18" s="2">
        <v>53.254</v>
      </c>
      <c r="Q18" s="2">
        <v>108.301</v>
      </c>
      <c r="R18" s="2">
        <v>256.948</v>
      </c>
      <c r="S18" s="2">
        <v>374.153</v>
      </c>
      <c r="T18" s="2">
        <v>561.94</v>
      </c>
      <c r="U18" s="2">
        <v>712.827</v>
      </c>
      <c r="V18" s="2">
        <v>898.993</v>
      </c>
      <c r="W18" s="2">
        <v>1080.559</v>
      </c>
      <c r="X18" s="2">
        <v>1167.895</v>
      </c>
      <c r="Y18" s="2">
        <v>1205.633</v>
      </c>
      <c r="Z18" s="2">
        <v>1229.955</v>
      </c>
      <c r="AA18" s="39">
        <v>15</v>
      </c>
    </row>
    <row r="19" spans="1:27" ht="12.75">
      <c r="A19" s="18">
        <v>16</v>
      </c>
      <c r="B19" s="2">
        <f t="shared" si="0"/>
        <v>0.02200000000016189</v>
      </c>
      <c r="C19" s="2">
        <f t="shared" si="1"/>
        <v>0</v>
      </c>
      <c r="D19" s="2">
        <f t="shared" si="11"/>
        <v>0.25</v>
      </c>
      <c r="E19" s="2">
        <f t="shared" si="2"/>
        <v>2.066000000000031</v>
      </c>
      <c r="F19" s="2">
        <f t="shared" si="3"/>
        <v>6.177999999999997</v>
      </c>
      <c r="G19" s="2">
        <f t="shared" si="10"/>
        <v>0.6929999999999836</v>
      </c>
      <c r="H19" s="2">
        <f t="shared" si="4"/>
        <v>8.338999999999942</v>
      </c>
      <c r="I19" s="2">
        <f t="shared" si="5"/>
        <v>6.341000000000008</v>
      </c>
      <c r="J19" s="2">
        <f t="shared" si="7"/>
        <v>6.256000000000029</v>
      </c>
      <c r="K19" s="2">
        <f t="shared" si="12"/>
        <v>0.8259999999999934</v>
      </c>
      <c r="L19" s="2">
        <f t="shared" si="9"/>
        <v>0.06400000000000006</v>
      </c>
      <c r="M19" s="2">
        <f t="shared" si="6"/>
        <v>3.1099999999999994</v>
      </c>
      <c r="N19" s="18">
        <v>16</v>
      </c>
      <c r="O19" s="2">
        <v>12.353</v>
      </c>
      <c r="P19" s="2">
        <v>53.318</v>
      </c>
      <c r="Q19" s="2">
        <v>109.127</v>
      </c>
      <c r="R19" s="2">
        <v>263.204</v>
      </c>
      <c r="S19" s="2">
        <v>380.494</v>
      </c>
      <c r="T19" s="2">
        <v>570.279</v>
      </c>
      <c r="U19" s="2">
        <v>713.52</v>
      </c>
      <c r="V19" s="2">
        <v>905.171</v>
      </c>
      <c r="W19" s="2">
        <v>1082.625</v>
      </c>
      <c r="X19" s="2">
        <v>1170.122</v>
      </c>
      <c r="Y19" s="2">
        <v>1205.633</v>
      </c>
      <c r="Z19" s="2">
        <v>1229.977</v>
      </c>
      <c r="AA19" s="39">
        <v>16</v>
      </c>
    </row>
    <row r="20" spans="1:27" ht="12.75">
      <c r="A20" s="18">
        <v>17</v>
      </c>
      <c r="B20" s="2">
        <f t="shared" si="0"/>
        <v>0.01999999999998181</v>
      </c>
      <c r="C20" s="2">
        <f t="shared" si="1"/>
        <v>0</v>
      </c>
      <c r="D20" s="2">
        <f t="shared" si="11"/>
        <v>0</v>
      </c>
      <c r="E20" s="2">
        <f t="shared" si="2"/>
        <v>2.33400000000006</v>
      </c>
      <c r="F20" s="2">
        <f t="shared" si="3"/>
        <v>7.567000000000007</v>
      </c>
      <c r="G20" s="2">
        <f t="shared" si="10"/>
        <v>2.0230000000000246</v>
      </c>
      <c r="H20" s="2">
        <f t="shared" si="4"/>
        <v>7.163999999999987</v>
      </c>
      <c r="I20" s="2">
        <f t="shared" si="5"/>
        <v>3.9149999999999636</v>
      </c>
      <c r="J20" s="2">
        <f t="shared" si="7"/>
        <v>0.40399999999999636</v>
      </c>
      <c r="K20" s="2">
        <f t="shared" si="12"/>
        <v>1.4080000000000013</v>
      </c>
      <c r="L20" s="2">
        <f t="shared" si="9"/>
        <v>3.1380000000000052</v>
      </c>
      <c r="M20" s="2">
        <f t="shared" si="6"/>
        <v>2.7620000000000005</v>
      </c>
      <c r="N20" s="18">
        <v>17</v>
      </c>
      <c r="O20" s="2">
        <v>15.115</v>
      </c>
      <c r="P20" s="2">
        <v>56.456</v>
      </c>
      <c r="Q20" s="2">
        <v>110.535</v>
      </c>
      <c r="R20" s="2">
        <v>263.608</v>
      </c>
      <c r="S20" s="2">
        <v>384.409</v>
      </c>
      <c r="T20" s="2">
        <v>577.443</v>
      </c>
      <c r="U20" s="2">
        <v>715.543</v>
      </c>
      <c r="V20" s="2">
        <v>912.738</v>
      </c>
      <c r="W20" s="2">
        <v>1084.959</v>
      </c>
      <c r="X20" s="2">
        <v>1170.372</v>
      </c>
      <c r="Y20" s="2">
        <v>1205.633</v>
      </c>
      <c r="Z20" s="2">
        <v>1229.997</v>
      </c>
      <c r="AA20" s="39">
        <v>17</v>
      </c>
    </row>
    <row r="21" spans="1:27" ht="12.75">
      <c r="A21" s="18">
        <v>18</v>
      </c>
      <c r="B21" s="2">
        <f t="shared" si="0"/>
        <v>0.18499999999994543</v>
      </c>
      <c r="C21" s="2">
        <f t="shared" si="1"/>
        <v>2.397999999999911</v>
      </c>
      <c r="D21" s="2">
        <f t="shared" si="11"/>
        <v>4.048000000000002</v>
      </c>
      <c r="E21" s="2">
        <f t="shared" si="2"/>
        <v>3.941000000000031</v>
      </c>
      <c r="F21" s="2">
        <f t="shared" si="3"/>
        <v>10.5</v>
      </c>
      <c r="G21" s="2">
        <f t="shared" si="10"/>
        <v>0.97199999999998</v>
      </c>
      <c r="H21" s="2">
        <f t="shared" si="4"/>
        <v>2.44399999999996</v>
      </c>
      <c r="I21" s="2">
        <f t="shared" si="5"/>
        <v>4.34699999999998</v>
      </c>
      <c r="J21" s="2">
        <f t="shared" si="7"/>
        <v>1.875</v>
      </c>
      <c r="K21" s="2">
        <f>Q21-Q20</f>
        <v>0.902000000000001</v>
      </c>
      <c r="L21" s="2">
        <f t="shared" si="9"/>
        <v>0.16499999999999915</v>
      </c>
      <c r="M21" s="2">
        <f t="shared" si="6"/>
        <v>0</v>
      </c>
      <c r="N21" s="18">
        <v>18</v>
      </c>
      <c r="O21" s="2">
        <v>15.115</v>
      </c>
      <c r="P21" s="2">
        <v>56.621</v>
      </c>
      <c r="Q21" s="2">
        <v>111.437</v>
      </c>
      <c r="R21" s="2">
        <v>265.483</v>
      </c>
      <c r="S21" s="2">
        <v>388.756</v>
      </c>
      <c r="T21" s="2">
        <v>579.887</v>
      </c>
      <c r="U21" s="2">
        <v>716.515</v>
      </c>
      <c r="V21" s="2">
        <v>923.238</v>
      </c>
      <c r="W21" s="2">
        <v>1088.9</v>
      </c>
      <c r="X21" s="2">
        <v>1170.372</v>
      </c>
      <c r="Y21" s="2">
        <v>1208.031</v>
      </c>
      <c r="Z21" s="2">
        <v>1230.182</v>
      </c>
      <c r="AA21" s="39">
        <v>18</v>
      </c>
    </row>
    <row r="22" spans="1:27" ht="12.75">
      <c r="A22" s="18">
        <v>19</v>
      </c>
      <c r="B22" s="2">
        <f t="shared" si="0"/>
        <v>0</v>
      </c>
      <c r="C22" s="2">
        <f t="shared" si="1"/>
        <v>0</v>
      </c>
      <c r="D22" s="2">
        <f t="shared" si="11"/>
        <v>0.0019999999999527063</v>
      </c>
      <c r="E22" s="2">
        <f t="shared" si="2"/>
        <v>2.161999999999807</v>
      </c>
      <c r="F22" s="2">
        <f t="shared" si="3"/>
        <v>7.669999999999959</v>
      </c>
      <c r="G22" s="2">
        <f t="shared" si="10"/>
        <v>2.923000000000002</v>
      </c>
      <c r="H22" s="2">
        <f t="shared" si="4"/>
        <v>6.044000000000096</v>
      </c>
      <c r="I22" s="2">
        <f t="shared" si="5"/>
        <v>8.714000000000055</v>
      </c>
      <c r="J22" s="2">
        <f t="shared" si="7"/>
        <v>1.009999999999991</v>
      </c>
      <c r="K22" s="2">
        <f t="shared" si="12"/>
        <v>8.784000000000006</v>
      </c>
      <c r="L22" s="2">
        <f t="shared" si="9"/>
        <v>1.9769999999999968</v>
      </c>
      <c r="M22" s="2">
        <f t="shared" si="6"/>
        <v>0.45899999999999963</v>
      </c>
      <c r="N22" s="18">
        <v>19</v>
      </c>
      <c r="O22" s="2">
        <v>15.574</v>
      </c>
      <c r="P22" s="2">
        <v>58.598</v>
      </c>
      <c r="Q22" s="2">
        <v>120.221</v>
      </c>
      <c r="R22" s="2">
        <v>266.493</v>
      </c>
      <c r="S22" s="2">
        <v>397.47</v>
      </c>
      <c r="T22" s="2">
        <v>585.931</v>
      </c>
      <c r="U22" s="2">
        <v>719.438</v>
      </c>
      <c r="V22" s="2">
        <v>930.908</v>
      </c>
      <c r="W22" s="2">
        <v>1091.062</v>
      </c>
      <c r="X22" s="2">
        <v>1174.42</v>
      </c>
      <c r="Y22" s="2">
        <v>1208.031</v>
      </c>
      <c r="Z22" s="2">
        <v>1230.182</v>
      </c>
      <c r="AA22" s="39">
        <v>19</v>
      </c>
    </row>
    <row r="23" spans="1:27" ht="12.75">
      <c r="A23" s="18">
        <v>20</v>
      </c>
      <c r="B23" s="2">
        <f t="shared" si="0"/>
        <v>0</v>
      </c>
      <c r="C23" s="2">
        <f t="shared" si="1"/>
        <v>2.3040000000000873</v>
      </c>
      <c r="D23" s="2">
        <f t="shared" si="11"/>
        <v>0</v>
      </c>
      <c r="E23" s="2">
        <f t="shared" si="2"/>
        <v>1.7150000000001455</v>
      </c>
      <c r="F23" s="2">
        <f t="shared" si="3"/>
        <v>7.038999999999987</v>
      </c>
      <c r="G23" s="2">
        <f t="shared" si="10"/>
        <v>10.034999999999968</v>
      </c>
      <c r="H23" s="2">
        <f t="shared" si="4"/>
        <v>9.01400000000001</v>
      </c>
      <c r="I23" s="2">
        <f t="shared" si="5"/>
        <v>7.835999999999956</v>
      </c>
      <c r="J23" s="2">
        <f t="shared" si="7"/>
        <v>3.3659999999999854</v>
      </c>
      <c r="K23" s="2">
        <f t="shared" si="12"/>
        <v>6.590000000000003</v>
      </c>
      <c r="L23" s="2">
        <f t="shared" si="9"/>
        <v>4.185000000000002</v>
      </c>
      <c r="M23" s="2">
        <f t="shared" si="6"/>
        <v>0.2859999999999996</v>
      </c>
      <c r="N23" s="18">
        <v>20</v>
      </c>
      <c r="O23" s="2">
        <v>15.86</v>
      </c>
      <c r="P23" s="2">
        <v>62.783</v>
      </c>
      <c r="Q23" s="2">
        <v>126.811</v>
      </c>
      <c r="R23" s="2">
        <v>269.859</v>
      </c>
      <c r="S23" s="2">
        <v>405.306</v>
      </c>
      <c r="T23" s="2">
        <v>594.945</v>
      </c>
      <c r="U23" s="2">
        <v>729.473</v>
      </c>
      <c r="V23" s="2">
        <v>937.947</v>
      </c>
      <c r="W23" s="2">
        <v>1092.777</v>
      </c>
      <c r="X23" s="2">
        <v>1174.422</v>
      </c>
      <c r="Y23" s="2">
        <v>1210.335</v>
      </c>
      <c r="Z23" s="2">
        <v>1230.182</v>
      </c>
      <c r="AA23" s="39">
        <v>20</v>
      </c>
    </row>
    <row r="24" spans="1:27" ht="12.75">
      <c r="A24" s="18">
        <v>21</v>
      </c>
      <c r="B24" s="2">
        <f t="shared" si="0"/>
        <v>0.041999999999916326</v>
      </c>
      <c r="C24" s="2">
        <f t="shared" si="1"/>
        <v>0.09600000000000364</v>
      </c>
      <c r="D24" s="2">
        <f t="shared" si="11"/>
        <v>3.9379999999998745</v>
      </c>
      <c r="E24" s="2">
        <f t="shared" si="2"/>
        <v>1.3809999999998581</v>
      </c>
      <c r="F24" s="2">
        <f t="shared" si="3"/>
        <v>5.280999999999949</v>
      </c>
      <c r="G24" s="2">
        <f t="shared" si="10"/>
        <v>5.318000000000097</v>
      </c>
      <c r="H24" s="2">
        <f t="shared" si="4"/>
        <v>1.8700000000000045</v>
      </c>
      <c r="I24" s="2">
        <f t="shared" si="5"/>
        <v>6.694000000000017</v>
      </c>
      <c r="J24" s="2">
        <f t="shared" si="7"/>
        <v>6.596000000000004</v>
      </c>
      <c r="K24" s="2">
        <f t="shared" si="12"/>
        <v>7.903999999999996</v>
      </c>
      <c r="L24" s="2">
        <f aca="true" t="shared" si="13" ref="L24:L31">P24-P23</f>
        <v>1.6189999999999998</v>
      </c>
      <c r="M24" s="2">
        <f t="shared" si="6"/>
        <v>0.15200000000000102</v>
      </c>
      <c r="N24" s="18">
        <v>21</v>
      </c>
      <c r="O24" s="2">
        <v>16.012</v>
      </c>
      <c r="P24" s="2">
        <v>64.402</v>
      </c>
      <c r="Q24" s="2">
        <v>134.715</v>
      </c>
      <c r="R24" s="2">
        <v>276.455</v>
      </c>
      <c r="S24" s="2">
        <v>412</v>
      </c>
      <c r="T24" s="2">
        <v>596.815</v>
      </c>
      <c r="U24" s="2">
        <v>734.791</v>
      </c>
      <c r="V24" s="2">
        <v>943.228</v>
      </c>
      <c r="W24" s="2">
        <v>1094.158</v>
      </c>
      <c r="X24" s="2">
        <v>1174.422</v>
      </c>
      <c r="Y24" s="2">
        <v>1210.431</v>
      </c>
      <c r="Z24" s="2">
        <v>1230.224</v>
      </c>
      <c r="AA24" s="39">
        <v>21</v>
      </c>
    </row>
    <row r="25" spans="1:27" ht="12.75">
      <c r="A25" s="18">
        <v>22</v>
      </c>
      <c r="B25" s="2">
        <f t="shared" si="0"/>
        <v>0</v>
      </c>
      <c r="C25" s="2">
        <f t="shared" si="1"/>
        <v>3.997000000000071</v>
      </c>
      <c r="D25" s="2">
        <f aca="true" t="shared" si="14" ref="D25:D34">X25-X24</f>
        <v>3.9379999999998745</v>
      </c>
      <c r="E25" s="2">
        <f t="shared" si="2"/>
        <v>7.139000000000124</v>
      </c>
      <c r="F25" s="2">
        <f t="shared" si="3"/>
        <v>4.94500000000005</v>
      </c>
      <c r="G25" s="2">
        <f t="shared" si="10"/>
        <v>10.199999999999932</v>
      </c>
      <c r="H25" s="2">
        <f t="shared" si="4"/>
        <v>4.473999999999933</v>
      </c>
      <c r="I25" s="2">
        <f t="shared" si="5"/>
        <v>10.517999999999972</v>
      </c>
      <c r="J25" s="2">
        <f t="shared" si="7"/>
        <v>8.366000000000042</v>
      </c>
      <c r="K25" s="2">
        <f t="shared" si="12"/>
        <v>8.417000000000002</v>
      </c>
      <c r="L25" s="2">
        <f t="shared" si="13"/>
        <v>1.0829999999999984</v>
      </c>
      <c r="M25" s="2">
        <f t="shared" si="6"/>
        <v>1.1649999999999991</v>
      </c>
      <c r="N25" s="18">
        <v>22</v>
      </c>
      <c r="O25" s="2">
        <v>17.177</v>
      </c>
      <c r="P25" s="2">
        <v>65.485</v>
      </c>
      <c r="Q25" s="2">
        <v>143.132</v>
      </c>
      <c r="R25" s="2">
        <v>284.821</v>
      </c>
      <c r="S25" s="2">
        <v>422.518</v>
      </c>
      <c r="T25" s="2">
        <v>601.289</v>
      </c>
      <c r="U25" s="2">
        <v>744.991</v>
      </c>
      <c r="V25" s="2">
        <v>948.173</v>
      </c>
      <c r="W25" s="2">
        <v>1101.297</v>
      </c>
      <c r="X25" s="2">
        <v>1178.36</v>
      </c>
      <c r="Y25" s="2">
        <v>1214.428</v>
      </c>
      <c r="Z25" s="2">
        <v>1230.224</v>
      </c>
      <c r="AA25" s="39">
        <v>22</v>
      </c>
    </row>
    <row r="26" spans="1:27" ht="12.75">
      <c r="A26" s="18">
        <v>23</v>
      </c>
      <c r="B26" s="2">
        <f t="shared" si="0"/>
        <v>0.020999999999958163</v>
      </c>
      <c r="C26" s="2">
        <f t="shared" si="1"/>
        <v>0</v>
      </c>
      <c r="D26" s="2">
        <f t="shared" si="14"/>
        <v>1.0890000000001692</v>
      </c>
      <c r="E26" s="2">
        <f t="shared" si="2"/>
        <v>1.2259999999998854</v>
      </c>
      <c r="F26" s="2">
        <f t="shared" si="3"/>
        <v>8.538999999999987</v>
      </c>
      <c r="G26" s="2">
        <f t="shared" si="10"/>
        <v>10.672000000000025</v>
      </c>
      <c r="H26" s="2">
        <f t="shared" si="4"/>
        <v>6.749000000000024</v>
      </c>
      <c r="I26" s="2">
        <f t="shared" si="5"/>
        <v>10.233000000000004</v>
      </c>
      <c r="J26" s="2">
        <f t="shared" si="7"/>
        <v>3.103999999999985</v>
      </c>
      <c r="K26" s="2">
        <f t="shared" si="12"/>
        <v>8.962999999999994</v>
      </c>
      <c r="L26" s="2">
        <f t="shared" si="13"/>
        <v>0.9920000000000044</v>
      </c>
      <c r="M26" s="2">
        <f t="shared" si="6"/>
        <v>1.4830000000000005</v>
      </c>
      <c r="N26" s="18">
        <v>23</v>
      </c>
      <c r="O26" s="2">
        <v>18.66</v>
      </c>
      <c r="P26" s="2">
        <v>66.477</v>
      </c>
      <c r="Q26" s="2">
        <v>152.095</v>
      </c>
      <c r="R26" s="2">
        <v>287.925</v>
      </c>
      <c r="S26" s="2">
        <v>432.751</v>
      </c>
      <c r="T26" s="2">
        <v>608.038</v>
      </c>
      <c r="U26" s="2">
        <v>755.663</v>
      </c>
      <c r="V26" s="2">
        <v>956.712</v>
      </c>
      <c r="W26" s="2">
        <v>1102.523</v>
      </c>
      <c r="X26" s="2">
        <v>1179.449</v>
      </c>
      <c r="Y26" s="2">
        <v>1214.428</v>
      </c>
      <c r="Z26" s="2">
        <v>1230.245</v>
      </c>
      <c r="AA26" s="39">
        <v>23</v>
      </c>
    </row>
    <row r="27" spans="1:27" ht="12.75">
      <c r="A27" s="18">
        <v>24</v>
      </c>
      <c r="B27" s="2">
        <f t="shared" si="0"/>
        <v>0</v>
      </c>
      <c r="C27" s="2">
        <f t="shared" si="1"/>
        <v>0.1169999999999618</v>
      </c>
      <c r="D27" s="2">
        <f t="shared" si="14"/>
        <v>0.1959999999999127</v>
      </c>
      <c r="E27" s="2">
        <f t="shared" si="2"/>
        <v>1.4420000000000073</v>
      </c>
      <c r="F27" s="2">
        <f t="shared" si="3"/>
        <v>4.592999999999961</v>
      </c>
      <c r="G27" s="2">
        <f t="shared" si="10"/>
        <v>10.266999999999939</v>
      </c>
      <c r="H27" s="2">
        <f t="shared" si="4"/>
        <v>0.8439999999999372</v>
      </c>
      <c r="I27" s="2">
        <f t="shared" si="5"/>
        <v>7.2590000000000146</v>
      </c>
      <c r="J27" s="2">
        <f t="shared" si="7"/>
        <v>1.4639999999999986</v>
      </c>
      <c r="K27" s="2">
        <f t="shared" si="12"/>
        <v>6.062000000000012</v>
      </c>
      <c r="L27" s="2">
        <f t="shared" si="13"/>
        <v>0.40800000000000125</v>
      </c>
      <c r="M27" s="2">
        <f t="shared" si="6"/>
        <v>0.0019999999999988916</v>
      </c>
      <c r="N27" s="18">
        <v>24</v>
      </c>
      <c r="O27" s="2">
        <v>18.662</v>
      </c>
      <c r="P27" s="2">
        <v>66.885</v>
      </c>
      <c r="Q27" s="2">
        <v>158.157</v>
      </c>
      <c r="R27" s="2">
        <v>289.389</v>
      </c>
      <c r="S27" s="2">
        <v>440.01</v>
      </c>
      <c r="T27" s="2">
        <v>608.882</v>
      </c>
      <c r="U27" s="2">
        <v>765.93</v>
      </c>
      <c r="V27" s="2">
        <v>961.305</v>
      </c>
      <c r="W27" s="2">
        <v>1103.965</v>
      </c>
      <c r="X27" s="2">
        <v>1179.645</v>
      </c>
      <c r="Y27" s="2">
        <v>1214.545</v>
      </c>
      <c r="Z27" s="2">
        <v>1230.245</v>
      </c>
      <c r="AA27" s="39">
        <v>24</v>
      </c>
    </row>
    <row r="28" spans="1:27" ht="12.75">
      <c r="A28" s="18">
        <v>25</v>
      </c>
      <c r="B28" s="2">
        <f t="shared" si="0"/>
        <v>0.40300000000002</v>
      </c>
      <c r="C28" s="2">
        <f t="shared" si="1"/>
        <v>2.231999999999971</v>
      </c>
      <c r="D28" s="2">
        <f t="shared" si="14"/>
        <v>0.2539999999999054</v>
      </c>
      <c r="E28" s="2">
        <f t="shared" si="2"/>
        <v>3.7760000000000673</v>
      </c>
      <c r="F28" s="2">
        <f t="shared" si="3"/>
        <v>2.0720000000000027</v>
      </c>
      <c r="G28" s="2">
        <f t="shared" si="10"/>
        <v>10.52800000000002</v>
      </c>
      <c r="H28" s="2">
        <f t="shared" si="4"/>
        <v>3.340000000000032</v>
      </c>
      <c r="I28" s="2">
        <f t="shared" si="5"/>
        <v>11.879999999999995</v>
      </c>
      <c r="J28" s="2">
        <f t="shared" si="7"/>
        <v>1.6789999999999736</v>
      </c>
      <c r="K28" s="2">
        <f>Q28-Q27</f>
        <v>8.426999999999992</v>
      </c>
      <c r="L28" s="2">
        <f t="shared" si="13"/>
        <v>6.040999999999997</v>
      </c>
      <c r="M28" s="2">
        <f t="shared" si="6"/>
        <v>0</v>
      </c>
      <c r="N28" s="18">
        <v>25</v>
      </c>
      <c r="O28" s="2">
        <v>18.662</v>
      </c>
      <c r="P28" s="2">
        <v>72.926</v>
      </c>
      <c r="Q28" s="2">
        <v>166.584</v>
      </c>
      <c r="R28" s="2">
        <v>291.068</v>
      </c>
      <c r="S28" s="2">
        <v>451.89</v>
      </c>
      <c r="T28" s="2">
        <v>612.222</v>
      </c>
      <c r="U28" s="2">
        <v>776.458</v>
      </c>
      <c r="V28" s="2">
        <v>963.377</v>
      </c>
      <c r="W28" s="2">
        <v>1107.741</v>
      </c>
      <c r="X28" s="2">
        <v>1179.899</v>
      </c>
      <c r="Y28" s="2">
        <v>1216.777</v>
      </c>
      <c r="Z28" s="2">
        <v>1230.648</v>
      </c>
      <c r="AA28" s="39">
        <v>25</v>
      </c>
    </row>
    <row r="29" spans="1:27" ht="12.75">
      <c r="A29" s="18">
        <v>26</v>
      </c>
      <c r="B29" s="2">
        <f t="shared" si="0"/>
        <v>1.2830000000001291</v>
      </c>
      <c r="C29" s="2">
        <f t="shared" si="1"/>
        <v>0.5419999999999163</v>
      </c>
      <c r="D29" s="2">
        <f t="shared" si="14"/>
        <v>0.3670000000001892</v>
      </c>
      <c r="E29" s="2">
        <f t="shared" si="2"/>
        <v>4.942999999999984</v>
      </c>
      <c r="F29" s="2">
        <f t="shared" si="3"/>
        <v>4.088000000000079</v>
      </c>
      <c r="G29" s="2">
        <f t="shared" si="10"/>
        <v>9.242000000000075</v>
      </c>
      <c r="H29" s="2">
        <f t="shared" si="4"/>
        <v>11.896000000000072</v>
      </c>
      <c r="I29" s="2">
        <f t="shared" si="5"/>
        <v>10.76600000000002</v>
      </c>
      <c r="J29" s="2">
        <f t="shared" si="7"/>
        <v>4.379000000000019</v>
      </c>
      <c r="K29" s="2">
        <f t="shared" si="12"/>
        <v>7.9010000000000105</v>
      </c>
      <c r="L29" s="2">
        <f t="shared" si="13"/>
        <v>0.9980000000000047</v>
      </c>
      <c r="M29" s="2">
        <f t="shared" si="6"/>
        <v>0</v>
      </c>
      <c r="N29" s="18">
        <v>26</v>
      </c>
      <c r="O29" s="2">
        <v>18.662</v>
      </c>
      <c r="P29" s="2">
        <v>73.924</v>
      </c>
      <c r="Q29" s="2">
        <v>174.485</v>
      </c>
      <c r="R29" s="2">
        <v>295.447</v>
      </c>
      <c r="S29" s="2">
        <v>462.656</v>
      </c>
      <c r="T29" s="2">
        <v>624.118</v>
      </c>
      <c r="U29" s="2">
        <v>785.7</v>
      </c>
      <c r="V29" s="2">
        <v>967.465</v>
      </c>
      <c r="W29" s="2">
        <v>1112.684</v>
      </c>
      <c r="X29" s="2">
        <v>1180.266</v>
      </c>
      <c r="Y29" s="2">
        <v>1217.319</v>
      </c>
      <c r="Z29" s="2">
        <v>1231.931</v>
      </c>
      <c r="AA29" s="39">
        <v>26</v>
      </c>
    </row>
    <row r="30" spans="1:27" ht="12.75">
      <c r="A30" s="18">
        <v>27</v>
      </c>
      <c r="B30" s="2">
        <f t="shared" si="0"/>
        <v>0.041999999999916326</v>
      </c>
      <c r="C30" s="2">
        <f t="shared" si="1"/>
        <v>0</v>
      </c>
      <c r="D30" s="2">
        <f t="shared" si="14"/>
        <v>5.195999999999913</v>
      </c>
      <c r="E30" s="2">
        <f t="shared" si="2"/>
        <v>2.3610000000001037</v>
      </c>
      <c r="F30" s="2">
        <f t="shared" si="3"/>
        <v>6.600999999999999</v>
      </c>
      <c r="G30" s="2">
        <f t="shared" si="10"/>
        <v>6.06899999999996</v>
      </c>
      <c r="H30" s="2">
        <f t="shared" si="4"/>
        <v>2.675999999999931</v>
      </c>
      <c r="I30" s="2">
        <f t="shared" si="5"/>
        <v>11.088999999999999</v>
      </c>
      <c r="J30" s="2">
        <f t="shared" si="7"/>
        <v>5.766999999999996</v>
      </c>
      <c r="K30" s="21">
        <f t="shared" si="12"/>
        <v>7.786999999999978</v>
      </c>
      <c r="L30" s="2">
        <f t="shared" si="13"/>
        <v>0.07099999999999795</v>
      </c>
      <c r="M30" s="2">
        <f t="shared" si="6"/>
        <v>1.9690000000000012</v>
      </c>
      <c r="N30" s="18">
        <v>27</v>
      </c>
      <c r="O30" s="2">
        <v>20.631</v>
      </c>
      <c r="P30" s="2">
        <v>73.995</v>
      </c>
      <c r="Q30" s="2">
        <v>182.272</v>
      </c>
      <c r="R30" s="2">
        <v>301.214</v>
      </c>
      <c r="S30" s="2">
        <v>473.745</v>
      </c>
      <c r="T30" s="2">
        <v>626.794</v>
      </c>
      <c r="U30" s="2">
        <v>791.769</v>
      </c>
      <c r="V30" s="2">
        <v>974.066</v>
      </c>
      <c r="W30" s="2">
        <v>1115.045</v>
      </c>
      <c r="X30" s="2">
        <v>1185.462</v>
      </c>
      <c r="Y30" s="2">
        <v>1217.319</v>
      </c>
      <c r="Z30" s="2">
        <v>1231.973</v>
      </c>
      <c r="AA30" s="39">
        <v>27</v>
      </c>
    </row>
    <row r="31" spans="1:27" ht="12.75">
      <c r="A31" s="18">
        <v>28</v>
      </c>
      <c r="B31" s="2">
        <f t="shared" si="0"/>
        <v>0.003000000000156433</v>
      </c>
      <c r="C31" s="2">
        <f t="shared" si="1"/>
        <v>7.655999999999949</v>
      </c>
      <c r="D31" s="2">
        <f t="shared" si="14"/>
        <v>2.9149999999999636</v>
      </c>
      <c r="E31" s="2">
        <f t="shared" si="2"/>
        <v>1.8339999999998327</v>
      </c>
      <c r="F31" s="2">
        <f t="shared" si="3"/>
        <v>5.1159999999999854</v>
      </c>
      <c r="G31" s="2">
        <f t="shared" si="10"/>
        <v>2.205000000000041</v>
      </c>
      <c r="H31" s="2">
        <f t="shared" si="4"/>
        <v>5.356999999999971</v>
      </c>
      <c r="I31" s="2">
        <f t="shared" si="5"/>
        <v>11.375</v>
      </c>
      <c r="J31" s="2">
        <f t="shared" si="7"/>
        <v>0</v>
      </c>
      <c r="K31" s="2">
        <f>Q31-Q30</f>
        <v>9.768</v>
      </c>
      <c r="L31" s="2">
        <f t="shared" si="13"/>
        <v>0.01099999999999568</v>
      </c>
      <c r="M31" s="2">
        <f t="shared" si="6"/>
        <v>0.245000000000001</v>
      </c>
      <c r="N31" s="18">
        <v>28</v>
      </c>
      <c r="O31" s="2">
        <v>20.876</v>
      </c>
      <c r="P31" s="2">
        <v>74.006</v>
      </c>
      <c r="Q31" s="2">
        <v>192.04</v>
      </c>
      <c r="R31" s="2">
        <v>301.214</v>
      </c>
      <c r="S31" s="2">
        <v>485.12</v>
      </c>
      <c r="T31" s="2">
        <v>632.151</v>
      </c>
      <c r="U31" s="2">
        <v>793.974</v>
      </c>
      <c r="V31" s="2">
        <v>979.182</v>
      </c>
      <c r="W31" s="2">
        <v>1116.879</v>
      </c>
      <c r="X31" s="2">
        <v>1188.377</v>
      </c>
      <c r="Y31" s="2">
        <v>1224.975</v>
      </c>
      <c r="Z31" s="2">
        <v>1231.976</v>
      </c>
      <c r="AA31" s="39">
        <v>28</v>
      </c>
    </row>
    <row r="32" spans="1:27" ht="12.75">
      <c r="A32" s="18">
        <v>29</v>
      </c>
      <c r="B32" s="2">
        <f t="shared" si="0"/>
        <v>2.4069999999999254</v>
      </c>
      <c r="C32" s="2">
        <f t="shared" si="1"/>
        <v>0</v>
      </c>
      <c r="D32" s="2">
        <f t="shared" si="14"/>
        <v>0</v>
      </c>
      <c r="E32" s="2">
        <f t="shared" si="2"/>
        <v>5.903999999999996</v>
      </c>
      <c r="F32" s="2">
        <f t="shared" si="3"/>
        <v>3.2690000000000055</v>
      </c>
      <c r="G32" s="2">
        <f t="shared" si="10"/>
        <v>8.390999999999963</v>
      </c>
      <c r="H32" s="2">
        <f t="shared" si="4"/>
        <v>6.438000000000102</v>
      </c>
      <c r="I32" s="2">
        <f t="shared" si="5"/>
        <v>0.9130000000000109</v>
      </c>
      <c r="J32" s="2">
        <f t="shared" si="7"/>
        <v>1.7350000000000136</v>
      </c>
      <c r="K32" s="2">
        <f t="shared" si="12"/>
        <v>0.7309999999999945</v>
      </c>
      <c r="L32" s="2">
        <f>P32-P31</f>
        <v>0.03499999999999659</v>
      </c>
      <c r="M32" s="2">
        <f t="shared" si="6"/>
        <v>0.22100000000000009</v>
      </c>
      <c r="N32" s="18">
        <v>29</v>
      </c>
      <c r="O32" s="2">
        <v>21.097</v>
      </c>
      <c r="P32" s="2">
        <v>74.041</v>
      </c>
      <c r="Q32" s="2">
        <v>192.771</v>
      </c>
      <c r="R32" s="2">
        <v>302.949</v>
      </c>
      <c r="S32" s="2">
        <v>486.033</v>
      </c>
      <c r="T32" s="2">
        <v>638.589</v>
      </c>
      <c r="U32" s="2">
        <v>802.365</v>
      </c>
      <c r="V32" s="2">
        <v>982.451</v>
      </c>
      <c r="W32" s="2">
        <v>1122.783</v>
      </c>
      <c r="X32" s="2">
        <v>1188.377</v>
      </c>
      <c r="Y32" s="2">
        <v>1224.975</v>
      </c>
      <c r="Z32" s="2">
        <v>1234.383</v>
      </c>
      <c r="AA32" s="39">
        <v>29</v>
      </c>
    </row>
    <row r="33" spans="1:27" ht="12.75">
      <c r="A33" s="18">
        <v>30</v>
      </c>
      <c r="B33" s="2">
        <f t="shared" si="0"/>
        <v>1.2019999999999982</v>
      </c>
      <c r="C33" s="2">
        <f t="shared" si="1"/>
        <v>0</v>
      </c>
      <c r="D33" s="2">
        <f t="shared" si="14"/>
        <v>0.09900000000016007</v>
      </c>
      <c r="E33" s="2">
        <f t="shared" si="2"/>
        <v>5.751000000000204</v>
      </c>
      <c r="F33" s="2">
        <f t="shared" si="3"/>
        <v>4.15300000000002</v>
      </c>
      <c r="G33" s="2">
        <f t="shared" si="10"/>
        <v>6.914999999999964</v>
      </c>
      <c r="H33" s="2">
        <f t="shared" si="4"/>
        <v>5.2159999999998945</v>
      </c>
      <c r="I33" s="2">
        <f t="shared" si="5"/>
        <v>10.206999999999994</v>
      </c>
      <c r="J33" s="2">
        <f t="shared" si="7"/>
        <v>8.615000000000009</v>
      </c>
      <c r="K33" s="2">
        <f t="shared" si="12"/>
        <v>0.4700000000000273</v>
      </c>
      <c r="M33" s="2">
        <f t="shared" si="6"/>
        <v>0</v>
      </c>
      <c r="N33" s="18">
        <v>30</v>
      </c>
      <c r="O33" s="2">
        <v>21.097</v>
      </c>
      <c r="P33" s="2"/>
      <c r="Q33" s="2">
        <v>193.241</v>
      </c>
      <c r="R33" s="2">
        <v>311.564</v>
      </c>
      <c r="S33" s="2">
        <v>496.24</v>
      </c>
      <c r="T33" s="2">
        <v>643.805</v>
      </c>
      <c r="U33" s="2">
        <v>809.28</v>
      </c>
      <c r="V33" s="2">
        <v>986.604</v>
      </c>
      <c r="W33" s="2">
        <v>1128.534</v>
      </c>
      <c r="X33" s="2">
        <v>1188.476</v>
      </c>
      <c r="Y33" s="2">
        <v>1224.975</v>
      </c>
      <c r="Z33" s="2">
        <v>1235.585</v>
      </c>
      <c r="AA33" s="39">
        <v>30</v>
      </c>
    </row>
    <row r="34" spans="1:27" ht="12.75">
      <c r="A34" s="18">
        <v>31</v>
      </c>
      <c r="B34" s="2">
        <f t="shared" si="0"/>
        <v>0</v>
      </c>
      <c r="C34" s="2"/>
      <c r="D34" s="2">
        <f t="shared" si="14"/>
        <v>3.6639999999999873</v>
      </c>
      <c r="E34" s="2"/>
      <c r="F34" s="2">
        <f t="shared" si="3"/>
        <v>4.260999999999967</v>
      </c>
      <c r="G34" s="2">
        <f t="shared" si="10"/>
        <v>0.18600000000003547</v>
      </c>
      <c r="I34" s="2">
        <f t="shared" si="5"/>
        <v>0</v>
      </c>
      <c r="K34" s="2">
        <f t="shared" si="12"/>
        <v>4.836999999999989</v>
      </c>
      <c r="M34" s="2">
        <f t="shared" si="6"/>
        <v>2.6950000000000003</v>
      </c>
      <c r="N34" s="18">
        <v>31</v>
      </c>
      <c r="O34" s="2">
        <v>23.792</v>
      </c>
      <c r="P34" s="2" t="s">
        <v>22</v>
      </c>
      <c r="Q34" s="2">
        <v>198.078</v>
      </c>
      <c r="R34" s="2" t="s">
        <v>22</v>
      </c>
      <c r="S34" s="2">
        <v>496.24</v>
      </c>
      <c r="T34" s="2" t="s">
        <v>22</v>
      </c>
      <c r="U34" s="2">
        <v>809.466</v>
      </c>
      <c r="V34" s="2">
        <v>990.865</v>
      </c>
      <c r="W34" s="2" t="s">
        <v>22</v>
      </c>
      <c r="X34" s="2">
        <v>1192.14</v>
      </c>
      <c r="Y34" s="2" t="s">
        <v>22</v>
      </c>
      <c r="Z34" s="2">
        <v>1235.585</v>
      </c>
      <c r="AA34" s="39">
        <v>31</v>
      </c>
    </row>
    <row r="35" spans="5:15" ht="12.75">
      <c r="E35" s="3" t="s">
        <v>22</v>
      </c>
      <c r="O35" s="2" t="s">
        <v>22</v>
      </c>
    </row>
    <row r="36" spans="2:15" ht="12.75">
      <c r="B36" s="2">
        <f aca="true" t="shared" si="15" ref="B36:M36">SUM(B4:B34)</f>
        <v>10.610000000000127</v>
      </c>
      <c r="C36" s="2">
        <f t="shared" si="15"/>
        <v>32.83499999999981</v>
      </c>
      <c r="D36" s="2">
        <f t="shared" si="15"/>
        <v>67.54399999999987</v>
      </c>
      <c r="E36" s="2">
        <f>SUM(E4:E33)</f>
        <v>137.6690000000001</v>
      </c>
      <c r="F36" s="56">
        <f>SUM(F4:F34)</f>
        <v>181.399</v>
      </c>
      <c r="G36" s="2">
        <f>SUM(G4:G34)</f>
        <v>165.66100000000006</v>
      </c>
      <c r="H36" s="2">
        <f t="shared" si="15"/>
        <v>147.56499999999994</v>
      </c>
      <c r="I36" s="2">
        <f t="shared" si="15"/>
        <v>184.676</v>
      </c>
      <c r="J36" s="2">
        <f>SUM(J4:J33)</f>
        <v>113.48600000000002</v>
      </c>
      <c r="K36" s="2">
        <f t="shared" si="15"/>
        <v>124.037</v>
      </c>
      <c r="L36" s="2">
        <f>SUM(L4:L32)</f>
        <v>50.248999999999995</v>
      </c>
      <c r="M36" s="2">
        <f t="shared" si="15"/>
        <v>23.792</v>
      </c>
      <c r="O36" t="s">
        <v>14</v>
      </c>
    </row>
    <row r="39" spans="2:15" ht="12.75">
      <c r="B39" s="5">
        <f aca="true" t="shared" si="16" ref="B39:L39">C39+B36</f>
        <v>1239.523</v>
      </c>
      <c r="C39" s="5">
        <f t="shared" si="16"/>
        <v>1228.9129999999998</v>
      </c>
      <c r="D39" s="5">
        <f t="shared" si="16"/>
        <v>1196.078</v>
      </c>
      <c r="E39" s="5">
        <f t="shared" si="16"/>
        <v>1128.534</v>
      </c>
      <c r="F39" s="5">
        <f t="shared" si="16"/>
        <v>990.865</v>
      </c>
      <c r="G39" s="5">
        <f t="shared" si="16"/>
        <v>809.466</v>
      </c>
      <c r="H39" s="5">
        <f t="shared" si="16"/>
        <v>643.805</v>
      </c>
      <c r="I39" s="5">
        <f t="shared" si="16"/>
        <v>496.24</v>
      </c>
      <c r="J39" s="5">
        <f t="shared" si="16"/>
        <v>311.564</v>
      </c>
      <c r="K39" s="5">
        <f t="shared" si="16"/>
        <v>198.078</v>
      </c>
      <c r="L39" s="5">
        <f t="shared" si="16"/>
        <v>74.041</v>
      </c>
      <c r="M39" s="5">
        <f>M36</f>
        <v>23.792</v>
      </c>
      <c r="O39" t="s">
        <v>21</v>
      </c>
    </row>
    <row r="41" spans="2:15" ht="12.75">
      <c r="B41" s="2">
        <f aca="true" t="shared" si="17" ref="B41:M41">AVERAGE(B4:B34)</f>
        <v>0.34225806451613316</v>
      </c>
      <c r="C41" s="2">
        <f t="shared" si="17"/>
        <v>1.0944999999999936</v>
      </c>
      <c r="D41" s="2">
        <f t="shared" si="17"/>
        <v>2.1788387096774153</v>
      </c>
      <c r="E41" s="2">
        <f t="shared" si="17"/>
        <v>4.5889666666666695</v>
      </c>
      <c r="F41" s="2">
        <f t="shared" si="17"/>
        <v>5.85158064516129</v>
      </c>
      <c r="G41" s="2">
        <f t="shared" si="17"/>
        <v>5.343903225806454</v>
      </c>
      <c r="H41" s="2">
        <f t="shared" si="17"/>
        <v>4.918833333333331</v>
      </c>
      <c r="I41" s="2">
        <f t="shared" si="17"/>
        <v>5.957290322580644</v>
      </c>
      <c r="J41" s="2">
        <f t="shared" si="17"/>
        <v>3.7828666666666675</v>
      </c>
      <c r="K41" s="2">
        <f t="shared" si="17"/>
        <v>4.001193548387097</v>
      </c>
      <c r="L41" s="2">
        <f t="shared" si="17"/>
        <v>1.7327241379310343</v>
      </c>
      <c r="M41" s="2">
        <f t="shared" si="17"/>
        <v>0.767483870967742</v>
      </c>
      <c r="O41" t="s">
        <v>15</v>
      </c>
    </row>
    <row r="42" spans="2:16" ht="12.75">
      <c r="B42" s="7"/>
      <c r="C42" s="7"/>
      <c r="D42" s="7"/>
      <c r="E42" s="7"/>
      <c r="F42" s="8"/>
      <c r="G42" s="7"/>
      <c r="H42" s="7"/>
      <c r="I42" s="7"/>
      <c r="J42" s="7"/>
      <c r="K42" s="7"/>
      <c r="L42" s="7"/>
      <c r="M42" s="7"/>
      <c r="P42" s="4"/>
    </row>
    <row r="45" spans="2:15" ht="12.75">
      <c r="B45" s="4">
        <f>C45+31</f>
        <v>366</v>
      </c>
      <c r="C45" s="4">
        <f>D45+30</f>
        <v>335</v>
      </c>
      <c r="D45" s="4">
        <f>E45+31</f>
        <v>305</v>
      </c>
      <c r="E45" s="4">
        <f>F45+30</f>
        <v>274</v>
      </c>
      <c r="F45" s="6">
        <f>G45+31</f>
        <v>244</v>
      </c>
      <c r="G45" s="4">
        <f>H45+31</f>
        <v>213</v>
      </c>
      <c r="H45" s="4">
        <f>I45+30</f>
        <v>182</v>
      </c>
      <c r="I45" s="4">
        <f>J45+31</f>
        <v>152</v>
      </c>
      <c r="J45" s="4">
        <f>K45+30</f>
        <v>121</v>
      </c>
      <c r="K45" s="4">
        <f>L45+31</f>
        <v>91</v>
      </c>
      <c r="L45" s="4">
        <v>60</v>
      </c>
      <c r="M45" s="4">
        <v>31</v>
      </c>
      <c r="O45" t="s">
        <v>13</v>
      </c>
    </row>
    <row r="48" spans="2:15" ht="12.75">
      <c r="B48" s="2">
        <f aca="true" t="shared" si="18" ref="B48:M48">(B39)/2.8/B45</f>
        <v>1.209526736924278</v>
      </c>
      <c r="C48" s="2">
        <f t="shared" si="18"/>
        <v>1.310141791044776</v>
      </c>
      <c r="D48" s="2">
        <f t="shared" si="18"/>
        <v>1.4005597189695551</v>
      </c>
      <c r="E48" s="2">
        <f t="shared" si="18"/>
        <v>1.4709775808133474</v>
      </c>
      <c r="F48" s="2">
        <f t="shared" si="18"/>
        <v>1.4503293325526934</v>
      </c>
      <c r="G48" s="2">
        <f t="shared" si="18"/>
        <v>1.3572535211267607</v>
      </c>
      <c r="H48" s="2">
        <f t="shared" si="18"/>
        <v>1.2633536106750392</v>
      </c>
      <c r="I48" s="2">
        <f t="shared" si="18"/>
        <v>1.1659774436090227</v>
      </c>
      <c r="J48" s="2">
        <f t="shared" si="18"/>
        <v>0.9196103896103898</v>
      </c>
      <c r="K48" s="2">
        <f t="shared" si="18"/>
        <v>0.7773861852433283</v>
      </c>
      <c r="L48" s="2">
        <f t="shared" si="18"/>
        <v>0.44072023809523814</v>
      </c>
      <c r="M48" s="2">
        <f t="shared" si="18"/>
        <v>0.2741013824884793</v>
      </c>
      <c r="O48" t="s">
        <v>17</v>
      </c>
    </row>
  </sheetData>
  <printOptions/>
  <pageMargins left="0.75" right="0.75" top="1" bottom="1" header="0.5" footer="0.5"/>
  <pageSetup horizontalDpi="300" verticalDpi="300" orientation="portrait" paperSize="9" r:id="rId1"/>
  <ignoredErrors>
    <ignoredError sqref="E36" formula="1"/>
  </ignoredErrors>
</worksheet>
</file>

<file path=xl/worksheets/sheet2.xml><?xml version="1.0" encoding="utf-8"?>
<worksheet xmlns="http://schemas.openxmlformats.org/spreadsheetml/2006/main" xmlns:r="http://schemas.openxmlformats.org/officeDocument/2006/relationships">
  <dimension ref="A1:BC140"/>
  <sheetViews>
    <sheetView workbookViewId="0" topLeftCell="F104">
      <selection activeCell="M127" sqref="M127"/>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5" max="15" width="9.83203125" style="0" bestFit="1" customWidth="1"/>
    <col min="16" max="16" width="36" style="0" customWidth="1"/>
  </cols>
  <sheetData>
    <row r="1" spans="1:55" ht="15">
      <c r="A1" s="12"/>
      <c r="B1" s="12"/>
      <c r="C1" s="12"/>
      <c r="D1" s="12"/>
      <c r="E1" s="12"/>
      <c r="F1" s="13" t="s">
        <v>26</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2012</v>
      </c>
      <c r="B4" s="55">
        <v>0.767</v>
      </c>
      <c r="C4" s="55">
        <v>1.733</v>
      </c>
      <c r="D4" s="55">
        <v>4.001</v>
      </c>
      <c r="E4" s="55">
        <v>3.783</v>
      </c>
      <c r="F4" s="55">
        <v>5.957</v>
      </c>
      <c r="G4" s="55">
        <v>4.918833333333331</v>
      </c>
      <c r="H4" s="55">
        <f>NUMBERS!$G$41</f>
        <v>5.343903225806454</v>
      </c>
      <c r="I4" s="55">
        <f>NUMBERS!$F$41</f>
        <v>5.85158064516129</v>
      </c>
      <c r="J4" s="55">
        <f>NUMBERS!$E$41</f>
        <v>4.5889666666666695</v>
      </c>
      <c r="K4" s="60">
        <f>NUMBERS!$D$41</f>
        <v>2.1788387096774153</v>
      </c>
      <c r="L4" s="55">
        <f>NUMBERS!$C$41</f>
        <v>1.0944999999999936</v>
      </c>
      <c r="M4" s="55">
        <f>NUMBERS!$B$41</f>
        <v>0.34225806451613316</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2011</v>
      </c>
      <c r="B5" s="40">
        <v>0.6230967741935494</v>
      </c>
      <c r="C5" s="40">
        <v>1.6020333333333308</v>
      </c>
      <c r="D5" s="40">
        <v>3.0509354838709664</v>
      </c>
      <c r="E5" s="40">
        <v>3.9021666666666683</v>
      </c>
      <c r="F5" s="40">
        <v>4.393741935483871</v>
      </c>
      <c r="G5" s="40">
        <v>4.885967741935481</v>
      </c>
      <c r="H5" s="40">
        <v>5.458</v>
      </c>
      <c r="I5" s="40">
        <v>6.122709677419356</v>
      </c>
      <c r="J5" s="40">
        <v>6.4002</v>
      </c>
      <c r="K5" s="40">
        <v>3.5407096774193554</v>
      </c>
      <c r="L5" s="40">
        <v>0.9753214285714285</v>
      </c>
      <c r="M5" s="40">
        <v>0.9148387096774193</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2010</v>
      </c>
      <c r="B6" s="40">
        <v>0.8379354838709677</v>
      </c>
      <c r="C6" s="40">
        <v>0.9408928571428571</v>
      </c>
      <c r="D6" s="40">
        <v>3.05241935483871</v>
      </c>
      <c r="E6" s="40">
        <v>6.444733333333333</v>
      </c>
      <c r="F6" s="40">
        <v>0.6547096774193564</v>
      </c>
      <c r="G6" s="40">
        <v>6.728733333333333</v>
      </c>
      <c r="H6" s="40">
        <v>6.46393548387097</v>
      </c>
      <c r="I6" s="40">
        <v>4.609290322580643</v>
      </c>
      <c r="J6" s="40">
        <v>3.5257666666666676</v>
      </c>
      <c r="K6" s="40">
        <v>2.338580645161297</v>
      </c>
      <c r="L6" s="40">
        <v>0.7150666666666666</v>
      </c>
      <c r="M6" s="40">
        <v>0.25629032258065043</v>
      </c>
      <c r="N6" s="12"/>
      <c r="O6" s="13" t="s">
        <v>16</v>
      </c>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2009</v>
      </c>
      <c r="B7" s="15">
        <v>1.157709677419355</v>
      </c>
      <c r="C7" s="15">
        <v>1.6120689655172413</v>
      </c>
      <c r="D7" s="15">
        <v>3.201806451612904</v>
      </c>
      <c r="E7" s="15">
        <v>5.394266666666667</v>
      </c>
      <c r="F7" s="15">
        <v>5.739548387096773</v>
      </c>
      <c r="G7" s="15">
        <v>6.086999999999999</v>
      </c>
      <c r="H7" s="15">
        <v>5.658</v>
      </c>
      <c r="I7" s="16">
        <v>5.91535483870968</v>
      </c>
      <c r="J7" s="15">
        <v>3.8825333333333294</v>
      </c>
      <c r="K7" s="15">
        <v>2.436903225806455</v>
      </c>
      <c r="L7" s="15">
        <v>0.8595666666666678</v>
      </c>
      <c r="M7" s="15">
        <v>0.5940967741935457</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2008</v>
      </c>
      <c r="B8" s="40">
        <v>0.6512258064516129</v>
      </c>
      <c r="C8" s="40">
        <v>2.691310344827586</v>
      </c>
      <c r="D8" s="40">
        <v>2.1468709677419358</v>
      </c>
      <c r="E8" s="40">
        <v>4.504199999999999</v>
      </c>
      <c r="F8" s="40">
        <v>6.295806451612903</v>
      </c>
      <c r="G8" s="40">
        <v>5.964600000000002</v>
      </c>
      <c r="H8" s="40">
        <v>4.934354838709675</v>
      </c>
      <c r="I8" s="40">
        <v>4.315387096774195</v>
      </c>
      <c r="J8" s="40">
        <v>3.9407</v>
      </c>
      <c r="K8" s="40">
        <v>2.6817096774193563</v>
      </c>
      <c r="L8" s="40">
        <v>1.0870666666666617</v>
      </c>
      <c r="M8" s="40">
        <v>0.8856451612903276</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2007</v>
      </c>
      <c r="B9" s="40">
        <v>0.7037096774193549</v>
      </c>
      <c r="C9" s="40">
        <v>1.2181071428571428</v>
      </c>
      <c r="D9" s="40">
        <v>3.6735161290322584</v>
      </c>
      <c r="E9" s="40">
        <v>7.123766666666667</v>
      </c>
      <c r="F9" s="40">
        <v>5.310064516129033</v>
      </c>
      <c r="G9" s="40">
        <v>4.721399999999998</v>
      </c>
      <c r="H9" s="40">
        <v>4.686225806451613</v>
      </c>
      <c r="I9" s="40">
        <v>5.204258064516129</v>
      </c>
      <c r="J9" s="40">
        <v>3.278200000000004</v>
      </c>
      <c r="K9" s="40">
        <v>2.5939677419354843</v>
      </c>
      <c r="L9" s="40">
        <v>0.9972333333333305</v>
      </c>
      <c r="M9" s="40">
        <v>0.8821935483870954</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2006</v>
      </c>
      <c r="B10" s="12">
        <v>0.97</v>
      </c>
      <c r="C10" s="12">
        <v>0.75</v>
      </c>
      <c r="D10" s="12">
        <v>1.91</v>
      </c>
      <c r="E10" s="12">
        <v>1.45</v>
      </c>
      <c r="F10" s="12">
        <v>2.07</v>
      </c>
      <c r="G10" s="12">
        <v>2.65</v>
      </c>
      <c r="H10" s="12">
        <v>2.8</v>
      </c>
      <c r="I10" s="14">
        <v>1.68</v>
      </c>
      <c r="J10" s="12">
        <v>2.05</v>
      </c>
      <c r="K10" s="12">
        <v>1.21</v>
      </c>
      <c r="L10" s="12">
        <v>0.72</v>
      </c>
      <c r="M10" s="12">
        <v>0.3</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2005</v>
      </c>
      <c r="B11" s="15">
        <v>0.6892580645161278</v>
      </c>
      <c r="C11" s="15">
        <v>0.8054333333333337</v>
      </c>
      <c r="D11" s="15">
        <v>1.7976451612903217</v>
      </c>
      <c r="E11" s="15">
        <v>1.8558333333333337</v>
      </c>
      <c r="F11" s="15">
        <v>2.1814000000000004</v>
      </c>
      <c r="G11" s="15">
        <v>2.041354838709677</v>
      </c>
      <c r="H11" s="15">
        <v>2.068333333333334</v>
      </c>
      <c r="I11" s="15">
        <v>2.212967741935484</v>
      </c>
      <c r="J11" s="15">
        <v>2.2681666666666667</v>
      </c>
      <c r="K11" s="15">
        <v>1.3481935483870968</v>
      </c>
      <c r="L11" s="15">
        <v>1.1299285714285714</v>
      </c>
      <c r="M11" s="15">
        <v>0.9306774193548387</v>
      </c>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2004</v>
      </c>
      <c r="B12" s="15">
        <v>0.55</v>
      </c>
      <c r="C12" s="15">
        <v>1.07</v>
      </c>
      <c r="D12" s="15">
        <v>1.98</v>
      </c>
      <c r="E12" s="15">
        <v>2.61</v>
      </c>
      <c r="F12" s="15">
        <v>2.77</v>
      </c>
      <c r="G12" s="15">
        <v>2.24</v>
      </c>
      <c r="H12" s="15">
        <v>2.73</v>
      </c>
      <c r="I12" s="15">
        <v>2.44</v>
      </c>
      <c r="J12" s="15">
        <v>1.92</v>
      </c>
      <c r="K12" s="15">
        <v>1.47</v>
      </c>
      <c r="L12" s="15">
        <v>0.58</v>
      </c>
      <c r="M12" s="15">
        <v>0.58</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30">
        <v>2003</v>
      </c>
      <c r="B13" s="15">
        <v>0.96</v>
      </c>
      <c r="C13" s="15">
        <v>2.25</v>
      </c>
      <c r="D13" s="15">
        <v>2.79</v>
      </c>
      <c r="E13" s="15">
        <v>3.2</v>
      </c>
      <c r="F13" s="15">
        <v>2.44</v>
      </c>
      <c r="G13" s="15">
        <v>2.44</v>
      </c>
      <c r="H13" s="15">
        <v>2.31</v>
      </c>
      <c r="I13" s="16">
        <v>2.55</v>
      </c>
      <c r="J13" s="15">
        <v>2.77</v>
      </c>
      <c r="K13" s="15">
        <v>1.98</v>
      </c>
      <c r="L13" s="15">
        <v>0.96</v>
      </c>
      <c r="M13" s="15">
        <v>0.77</v>
      </c>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30">
        <v>2002</v>
      </c>
      <c r="B14" s="15">
        <v>1.3138387096774193</v>
      </c>
      <c r="C14" s="15">
        <v>2.166714285714286</v>
      </c>
      <c r="D14" s="15">
        <v>3.0471290322580646</v>
      </c>
      <c r="E14" s="15">
        <v>3.7466333333333335</v>
      </c>
      <c r="F14" s="15">
        <v>3.3458064516129022</v>
      </c>
      <c r="G14" s="15">
        <v>3.5932000000000017</v>
      </c>
      <c r="H14" s="15">
        <v>3.6214516129032255</v>
      </c>
      <c r="I14" s="16">
        <v>3.011838709677418</v>
      </c>
      <c r="J14" s="15">
        <v>2.8370000000000006</v>
      </c>
      <c r="K14" s="15">
        <v>1.6918709677419348</v>
      </c>
      <c r="L14" s="15">
        <v>1.0613333333333344</v>
      </c>
      <c r="M14" s="15">
        <v>0.5216451612903241</v>
      </c>
      <c r="N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30">
        <v>2001</v>
      </c>
      <c r="B15" s="15">
        <v>0.7464838709677418</v>
      </c>
      <c r="C15" s="15">
        <v>1.317107142857143</v>
      </c>
      <c r="D15" s="15">
        <v>1.400548387096774</v>
      </c>
      <c r="E15" s="15">
        <v>2.7674000000000003</v>
      </c>
      <c r="F15" s="15">
        <v>4.187032258064516</v>
      </c>
      <c r="G15" s="15">
        <v>3.8925</v>
      </c>
      <c r="H15" s="15">
        <v>3.7540645161290334</v>
      </c>
      <c r="I15" s="16">
        <v>3.2753548387096756</v>
      </c>
      <c r="J15" s="15">
        <v>2.1943000000000024</v>
      </c>
      <c r="K15" s="15">
        <v>1.8183548387096784</v>
      </c>
      <c r="L15" s="15">
        <v>0.8264999999999987</v>
      </c>
      <c r="M15" s="15">
        <v>0.7722258064516118</v>
      </c>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12"/>
      <c r="B16" s="12"/>
      <c r="C16" s="12"/>
      <c r="D16" s="12"/>
      <c r="E16" s="12"/>
      <c r="F16" s="12"/>
      <c r="G16" s="12"/>
      <c r="H16" s="12"/>
      <c r="I16" s="14"/>
      <c r="J16" s="12"/>
      <c r="K16" s="12"/>
      <c r="L16" s="12"/>
      <c r="M16" s="12"/>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12"/>
      <c r="B17" s="12"/>
      <c r="C17" s="12"/>
      <c r="D17" s="12"/>
      <c r="E17" s="12"/>
      <c r="F17" s="13" t="s">
        <v>25</v>
      </c>
      <c r="G17" s="13"/>
      <c r="H17" s="13"/>
      <c r="I17" s="14"/>
      <c r="J17" s="12"/>
      <c r="K17" s="12"/>
      <c r="L17" s="12"/>
      <c r="M17" s="12"/>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12"/>
      <c r="B18" s="12"/>
      <c r="C18" s="12"/>
      <c r="D18" s="12"/>
      <c r="E18" s="12"/>
      <c r="F18" s="12"/>
      <c r="G18" s="12"/>
      <c r="H18" s="12"/>
      <c r="I18" s="14"/>
      <c r="J18" s="12"/>
      <c r="K18" s="12"/>
      <c r="L18" s="12"/>
      <c r="M18" s="12"/>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12"/>
      <c r="B19" s="29" t="s">
        <v>7</v>
      </c>
      <c r="C19" s="29" t="s">
        <v>8</v>
      </c>
      <c r="D19" s="29" t="s">
        <v>9</v>
      </c>
      <c r="E19" s="29" t="s">
        <v>10</v>
      </c>
      <c r="F19" s="29" t="s">
        <v>11</v>
      </c>
      <c r="G19" s="29" t="s">
        <v>12</v>
      </c>
      <c r="H19" s="29" t="s">
        <v>1</v>
      </c>
      <c r="I19" s="29" t="s">
        <v>2</v>
      </c>
      <c r="J19" s="29" t="s">
        <v>3</v>
      </c>
      <c r="K19" s="29" t="s">
        <v>4</v>
      </c>
      <c r="L19" s="29" t="s">
        <v>5</v>
      </c>
      <c r="M19" s="29" t="s">
        <v>6</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2012</v>
      </c>
      <c r="B20" s="55">
        <f>NUMBERS!M36</f>
        <v>23.792</v>
      </c>
      <c r="C20" s="55">
        <f>NUMBERS!L36</f>
        <v>50.248999999999995</v>
      </c>
      <c r="D20" s="55">
        <f>NUMBERS!K36</f>
        <v>124.037</v>
      </c>
      <c r="E20" s="55">
        <f>NUMBERS!J36</f>
        <v>113.48600000000002</v>
      </c>
      <c r="F20" s="55">
        <f>NUMBERS!I36</f>
        <v>184.676</v>
      </c>
      <c r="G20" s="55">
        <f>NUMBERS!H36</f>
        <v>147.56499999999994</v>
      </c>
      <c r="H20" s="55">
        <f>NUMBERS!G36</f>
        <v>165.66100000000006</v>
      </c>
      <c r="I20" s="57">
        <f>NUMBERS!F36</f>
        <v>181.399</v>
      </c>
      <c r="J20" s="55">
        <f>NUMBERS!E36</f>
        <v>137.6690000000001</v>
      </c>
      <c r="K20" s="55">
        <f>NUMBERS!D36</f>
        <v>67.54399999999987</v>
      </c>
      <c r="L20" s="55">
        <f>NUMBERS!C36</f>
        <v>32.83499999999981</v>
      </c>
      <c r="M20" s="55">
        <f>NUMBERS!B36</f>
        <v>10.610000000000127</v>
      </c>
      <c r="N20" s="12"/>
      <c r="O20" s="37" t="s">
        <v>18</v>
      </c>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2011</v>
      </c>
      <c r="B21" s="51">
        <v>19.31600000000003</v>
      </c>
      <c r="C21" s="51">
        <v>48.06099999999992</v>
      </c>
      <c r="D21" s="51">
        <v>94.57899999999995</v>
      </c>
      <c r="E21" s="51">
        <v>117.065</v>
      </c>
      <c r="F21" s="51">
        <v>136.20600000000002</v>
      </c>
      <c r="G21" s="51">
        <v>151.465</v>
      </c>
      <c r="H21" s="51">
        <v>163.74</v>
      </c>
      <c r="I21" s="51">
        <v>189.80400000000003</v>
      </c>
      <c r="J21" s="51">
        <v>192.006</v>
      </c>
      <c r="K21" s="51">
        <v>109.76200000000001</v>
      </c>
      <c r="L21" s="51">
        <v>27.308999999999997</v>
      </c>
      <c r="M21" s="51">
        <v>28.36</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2010</v>
      </c>
      <c r="B22" s="51">
        <v>25.976</v>
      </c>
      <c r="C22" s="51">
        <v>26.345</v>
      </c>
      <c r="D22" s="51">
        <v>94.625</v>
      </c>
      <c r="E22" s="51">
        <v>193.34199999999998</v>
      </c>
      <c r="F22" s="51">
        <v>20.29600000000005</v>
      </c>
      <c r="G22" s="51">
        <v>201.86199999999997</v>
      </c>
      <c r="H22" s="51">
        <v>200.38200000000006</v>
      </c>
      <c r="I22" s="51">
        <v>142.88799999999992</v>
      </c>
      <c r="J22" s="51">
        <v>105.77300000000002</v>
      </c>
      <c r="K22" s="51">
        <v>72.49600000000021</v>
      </c>
      <c r="L22" s="51">
        <v>21.451999999999998</v>
      </c>
      <c r="M22" s="51">
        <v>7.945000000000164</v>
      </c>
      <c r="N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2009</v>
      </c>
      <c r="B23" s="51">
        <v>35.889</v>
      </c>
      <c r="C23" s="51">
        <v>46.75</v>
      </c>
      <c r="D23" s="40">
        <v>99.25600000000001</v>
      </c>
      <c r="E23" s="40">
        <v>161.828</v>
      </c>
      <c r="F23" s="40">
        <v>177.926</v>
      </c>
      <c r="G23" s="40">
        <v>182.61</v>
      </c>
      <c r="H23" s="40">
        <v>175.39800000000002</v>
      </c>
      <c r="I23" s="40">
        <v>183.3760000000001</v>
      </c>
      <c r="J23" s="40">
        <v>116.47599999999989</v>
      </c>
      <c r="K23" s="40">
        <v>75.5440000000001</v>
      </c>
      <c r="L23" s="40">
        <v>25.787000000000035</v>
      </c>
      <c r="M23" s="40">
        <v>18.416999999999916</v>
      </c>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2008</v>
      </c>
      <c r="B24" s="40">
        <v>20.188</v>
      </c>
      <c r="C24" s="40">
        <v>78.048</v>
      </c>
      <c r="D24" s="40">
        <v>66.55300000000001</v>
      </c>
      <c r="E24" s="40">
        <v>135.12599999999998</v>
      </c>
      <c r="F24" s="40">
        <v>195.17</v>
      </c>
      <c r="G24" s="40">
        <v>178.93800000000005</v>
      </c>
      <c r="H24" s="40">
        <v>152.965</v>
      </c>
      <c r="I24" s="40">
        <v>133.77700000000004</v>
      </c>
      <c r="J24" s="40">
        <v>118.221</v>
      </c>
      <c r="K24" s="40">
        <v>83.13300000000004</v>
      </c>
      <c r="L24" s="40">
        <v>32.61199999999985</v>
      </c>
      <c r="M24" s="40">
        <v>27.455000000000155</v>
      </c>
      <c r="N24" s="12"/>
      <c r="O24" s="12"/>
      <c r="P24" s="12"/>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2007</v>
      </c>
      <c r="B25" s="40">
        <v>21.815</v>
      </c>
      <c r="C25" s="40">
        <v>34.107</v>
      </c>
      <c r="D25" s="40">
        <v>113.879</v>
      </c>
      <c r="E25" s="40">
        <v>213.713</v>
      </c>
      <c r="F25" s="40">
        <v>164.61200000000002</v>
      </c>
      <c r="G25" s="40">
        <v>141.64199999999994</v>
      </c>
      <c r="H25" s="40">
        <v>145.27300000000002</v>
      </c>
      <c r="I25" s="40">
        <v>161.332</v>
      </c>
      <c r="J25" s="40">
        <v>98.34600000000012</v>
      </c>
      <c r="K25" s="40">
        <v>80.41300000000001</v>
      </c>
      <c r="L25" s="40">
        <v>29.916999999999916</v>
      </c>
      <c r="M25" s="40">
        <v>27.347999999999956</v>
      </c>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30">
        <v>2006</v>
      </c>
      <c r="B26" s="40">
        <v>30.06</v>
      </c>
      <c r="C26" s="40">
        <v>21.02</v>
      </c>
      <c r="D26" s="40">
        <v>59.25</v>
      </c>
      <c r="E26" s="40">
        <v>43.58</v>
      </c>
      <c r="F26" s="40">
        <v>64.17</v>
      </c>
      <c r="G26" s="40">
        <v>79.4</v>
      </c>
      <c r="H26" s="40">
        <v>86.73</v>
      </c>
      <c r="I26" s="40">
        <v>51.99599999999998</v>
      </c>
      <c r="J26" s="40">
        <v>61.36</v>
      </c>
      <c r="K26" s="40">
        <v>37.44</v>
      </c>
      <c r="L26" s="40">
        <v>21.47</v>
      </c>
      <c r="M26" s="40">
        <v>9.16</v>
      </c>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30">
        <v>2005</v>
      </c>
      <c r="B27" s="15">
        <v>21.366999999999962</v>
      </c>
      <c r="C27" s="15">
        <v>24.16300000000001</v>
      </c>
      <c r="D27" s="15">
        <v>55.726999999999975</v>
      </c>
      <c r="E27" s="15">
        <v>55.675</v>
      </c>
      <c r="F27" s="15">
        <v>65.44200000000001</v>
      </c>
      <c r="G27" s="15">
        <v>63.28199999999998</v>
      </c>
      <c r="H27" s="15">
        <v>62.05</v>
      </c>
      <c r="I27" s="15">
        <v>68.602</v>
      </c>
      <c r="J27" s="15">
        <v>68.045</v>
      </c>
      <c r="K27" s="15">
        <v>41.794000000000004</v>
      </c>
      <c r="L27" s="15">
        <v>31.637999999999998</v>
      </c>
      <c r="M27" s="15">
        <v>28.851</v>
      </c>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30">
        <v>2004</v>
      </c>
      <c r="B28" s="15">
        <v>17.16</v>
      </c>
      <c r="C28" s="15">
        <v>29.93</v>
      </c>
      <c r="D28" s="15">
        <v>61.52</v>
      </c>
      <c r="E28" s="15">
        <v>78.3</v>
      </c>
      <c r="F28" s="15">
        <v>86</v>
      </c>
      <c r="G28" s="15">
        <v>67.08</v>
      </c>
      <c r="H28" s="15">
        <v>84.68</v>
      </c>
      <c r="I28" s="15">
        <v>73.29</v>
      </c>
      <c r="J28" s="15">
        <v>57.5</v>
      </c>
      <c r="K28" s="15">
        <v>45.72</v>
      </c>
      <c r="L28" s="15">
        <v>17.25</v>
      </c>
      <c r="M28" s="15">
        <v>23.94</v>
      </c>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30">
        <v>2003</v>
      </c>
      <c r="B29" s="15">
        <v>29.85</v>
      </c>
      <c r="C29" s="15">
        <v>62.88</v>
      </c>
      <c r="D29" s="15">
        <v>86.36</v>
      </c>
      <c r="E29" s="15">
        <v>95.9</v>
      </c>
      <c r="F29" s="15">
        <v>75.5</v>
      </c>
      <c r="G29" s="15">
        <v>73.16</v>
      </c>
      <c r="H29" s="15">
        <v>71.69</v>
      </c>
      <c r="I29" s="16">
        <v>79.04</v>
      </c>
      <c r="J29" s="15">
        <v>83.24</v>
      </c>
      <c r="K29" s="15">
        <v>61.37</v>
      </c>
      <c r="L29" s="15">
        <v>28.86</v>
      </c>
      <c r="M29" s="15">
        <v>23.77</v>
      </c>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30">
        <v>2002</v>
      </c>
      <c r="B30" s="15">
        <v>40.729</v>
      </c>
      <c r="C30" s="15">
        <v>60.668000000000006</v>
      </c>
      <c r="D30" s="15">
        <v>94.461</v>
      </c>
      <c r="E30" s="15">
        <v>112.399</v>
      </c>
      <c r="F30" s="15">
        <v>103.72</v>
      </c>
      <c r="G30" s="15">
        <v>107.79600000000005</v>
      </c>
      <c r="H30" s="15">
        <v>112.265</v>
      </c>
      <c r="I30" s="16">
        <v>93.36699999999996</v>
      </c>
      <c r="J30" s="15">
        <v>85.11</v>
      </c>
      <c r="K30" s="15">
        <v>52.44799999999998</v>
      </c>
      <c r="L30" s="15">
        <v>31.84</v>
      </c>
      <c r="M30" s="15">
        <v>16.17100000000005</v>
      </c>
      <c r="N30" s="12"/>
      <c r="P30" s="37"/>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30">
        <v>2001</v>
      </c>
      <c r="B31" s="15">
        <v>23.141</v>
      </c>
      <c r="C31" s="15">
        <v>36.879000000000005</v>
      </c>
      <c r="D31" s="15">
        <v>43.416999999999994</v>
      </c>
      <c r="E31" s="15">
        <v>83.022</v>
      </c>
      <c r="F31" s="15">
        <v>129.798</v>
      </c>
      <c r="G31" s="15">
        <v>116.775</v>
      </c>
      <c r="H31" s="15">
        <v>116.37600000000003</v>
      </c>
      <c r="I31" s="16">
        <v>101.53599999999994</v>
      </c>
      <c r="J31" s="15">
        <v>65.82900000000006</v>
      </c>
      <c r="K31" s="15">
        <v>56.36900000000003</v>
      </c>
      <c r="L31" s="15">
        <v>24.795</v>
      </c>
      <c r="M31" s="15">
        <v>23.938999999999965</v>
      </c>
      <c r="N31" s="12"/>
      <c r="O31" s="12"/>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2"/>
      <c r="C32" s="12"/>
      <c r="D32" s="12"/>
      <c r="E32" s="12"/>
      <c r="F32" s="12"/>
      <c r="G32" s="12"/>
      <c r="H32" s="12"/>
      <c r="I32" s="14"/>
      <c r="J32" s="12"/>
      <c r="K32" s="12"/>
      <c r="L32" s="12"/>
      <c r="M32" s="12"/>
      <c r="N32" s="12"/>
      <c r="O32" s="12"/>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12"/>
      <c r="C33" s="12"/>
      <c r="D33" s="12"/>
      <c r="E33" s="12"/>
      <c r="F33" s="12"/>
      <c r="G33" s="12"/>
      <c r="H33" s="12"/>
      <c r="I33" s="14"/>
      <c r="J33" s="12"/>
      <c r="K33" s="12"/>
      <c r="L33" s="12"/>
      <c r="M33" s="12"/>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12"/>
      <c r="C34" s="12"/>
      <c r="D34" s="12"/>
      <c r="E34" s="12"/>
      <c r="F34" s="13" t="s">
        <v>27</v>
      </c>
      <c r="G34" s="13"/>
      <c r="H34" s="13"/>
      <c r="I34" s="14"/>
      <c r="J34" s="12"/>
      <c r="K34" s="12"/>
      <c r="L34" s="12"/>
      <c r="M34" s="12"/>
      <c r="N34" s="12"/>
      <c r="O34" s="12"/>
      <c r="P34" s="12"/>
      <c r="Q34" s="12"/>
      <c r="R34" s="12"/>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12"/>
      <c r="C35" s="12"/>
      <c r="D35" s="12"/>
      <c r="E35" s="12"/>
      <c r="F35" s="12"/>
      <c r="G35" s="12"/>
      <c r="H35" s="12"/>
      <c r="I35" s="14"/>
      <c r="J35" s="12"/>
      <c r="K35" s="12"/>
      <c r="L35" s="12"/>
      <c r="M35" s="12"/>
      <c r="N35" s="12"/>
      <c r="O35" s="12"/>
      <c r="P35" s="12"/>
      <c r="Q35" s="12"/>
      <c r="R35" s="12"/>
      <c r="S35" s="12"/>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29" t="s">
        <v>7</v>
      </c>
      <c r="C36" s="29" t="s">
        <v>8</v>
      </c>
      <c r="D36" s="29" t="s">
        <v>9</v>
      </c>
      <c r="E36" s="29" t="s">
        <v>10</v>
      </c>
      <c r="F36" s="29" t="s">
        <v>11</v>
      </c>
      <c r="G36" s="29" t="s">
        <v>12</v>
      </c>
      <c r="H36" s="29" t="s">
        <v>1</v>
      </c>
      <c r="I36" s="29" t="s">
        <v>2</v>
      </c>
      <c r="J36" s="29" t="s">
        <v>3</v>
      </c>
      <c r="K36" s="29" t="s">
        <v>4</v>
      </c>
      <c r="L36" s="29" t="s">
        <v>5</v>
      </c>
      <c r="M36" s="29" t="s">
        <v>6</v>
      </c>
      <c r="N36" s="12"/>
      <c r="O36" s="12"/>
      <c r="P36" s="12"/>
      <c r="Q36" s="12"/>
      <c r="R36" s="12"/>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7">
        <f>NUMBERS!$M$48</f>
        <v>0.2741013824884793</v>
      </c>
      <c r="C37" s="17">
        <f>NUMBERS!$L$48</f>
        <v>0.44072023809523814</v>
      </c>
      <c r="D37" s="17">
        <f>NUMBERS!$K$48</f>
        <v>0.7773861852433283</v>
      </c>
      <c r="E37" s="17">
        <f>NUMBERS!$J$48</f>
        <v>0.9196103896103898</v>
      </c>
      <c r="F37" s="17">
        <f>NUMBERS!$I$48</f>
        <v>1.1659774436090227</v>
      </c>
      <c r="G37" s="17">
        <f>NUMBERS!$H$48</f>
        <v>1.2633536106750392</v>
      </c>
      <c r="H37" s="17">
        <f>NUMBERS!$G$48</f>
        <v>1.3572535211267607</v>
      </c>
      <c r="I37" s="17">
        <f>NUMBERS!$F$48</f>
        <v>1.4503293325526934</v>
      </c>
      <c r="J37" s="17">
        <f>NUMBERS!$E$48</f>
        <v>1.4709775808133474</v>
      </c>
      <c r="K37" s="17">
        <f>NUMBERS!$D$48</f>
        <v>1.4005597189695551</v>
      </c>
      <c r="L37" s="17">
        <f>NUMBERS!$C$48</f>
        <v>1.310141791044776</v>
      </c>
      <c r="M37" s="17">
        <f>NUMBERS!$B$48</f>
        <v>1.209526736924278</v>
      </c>
      <c r="N37" s="12"/>
      <c r="O37" s="30" t="s">
        <v>19</v>
      </c>
      <c r="P37" s="12"/>
      <c r="Q37" s="12"/>
      <c r="R37" s="12"/>
      <c r="S37" s="12"/>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2"/>
      <c r="B38" s="12"/>
      <c r="C38" s="12"/>
      <c r="D38" s="12"/>
      <c r="E38" s="12"/>
      <c r="F38" s="12"/>
      <c r="G38" s="12"/>
      <c r="H38" s="12"/>
      <c r="I38" s="14"/>
      <c r="J38" s="12"/>
      <c r="K38" s="12"/>
      <c r="L38" s="12"/>
      <c r="M38" s="12"/>
      <c r="N38" s="12"/>
      <c r="O38" s="12"/>
      <c r="P38" s="12"/>
      <c r="Q38" s="12"/>
      <c r="R38" s="12"/>
      <c r="S38" s="12"/>
      <c r="T38" s="12"/>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2"/>
      <c r="B39" s="12"/>
      <c r="C39" s="12"/>
      <c r="D39" s="12"/>
      <c r="E39" s="12"/>
      <c r="F39" s="13" t="s">
        <v>28</v>
      </c>
      <c r="G39" s="13"/>
      <c r="H39" s="13"/>
      <c r="I39" s="14"/>
      <c r="J39" s="12"/>
      <c r="K39" s="12"/>
      <c r="L39" s="12"/>
      <c r="M39" s="12"/>
      <c r="N39" s="12"/>
      <c r="O39" s="12"/>
      <c r="P39" s="12"/>
      <c r="Q39" s="12"/>
      <c r="R39" s="12"/>
      <c r="S39" s="12"/>
      <c r="T39" s="12"/>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2"/>
      <c r="B40" s="12"/>
      <c r="C40" s="12"/>
      <c r="D40" s="12"/>
      <c r="E40" s="12"/>
      <c r="F40" s="12"/>
      <c r="G40" s="12"/>
      <c r="H40" s="12"/>
      <c r="I40" s="14"/>
      <c r="J40" s="12"/>
      <c r="K40" s="12"/>
      <c r="L40" s="12"/>
      <c r="M40" s="12"/>
      <c r="N40" s="12"/>
      <c r="O40" s="12"/>
      <c r="P40" s="12"/>
      <c r="Q40" s="12"/>
      <c r="R40" s="12"/>
      <c r="S40" s="12"/>
      <c r="T40" s="12"/>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12"/>
      <c r="B41" s="29" t="s">
        <v>7</v>
      </c>
      <c r="C41" s="29" t="s">
        <v>8</v>
      </c>
      <c r="D41" s="29" t="s">
        <v>9</v>
      </c>
      <c r="E41" s="29" t="s">
        <v>10</v>
      </c>
      <c r="F41" s="29" t="s">
        <v>11</v>
      </c>
      <c r="G41" s="29" t="s">
        <v>12</v>
      </c>
      <c r="H41" s="29" t="s">
        <v>1</v>
      </c>
      <c r="I41" s="29" t="s">
        <v>2</v>
      </c>
      <c r="J41" s="29" t="s">
        <v>3</v>
      </c>
      <c r="K41" s="29" t="s">
        <v>4</v>
      </c>
      <c r="L41" s="29" t="s">
        <v>5</v>
      </c>
      <c r="M41" s="29" t="s">
        <v>6</v>
      </c>
      <c r="N41" s="12"/>
      <c r="O41" s="12"/>
      <c r="P41" s="12"/>
      <c r="Q41" s="12"/>
      <c r="R41" s="12"/>
      <c r="S41" s="12"/>
      <c r="T41" s="12"/>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12"/>
      <c r="B42" s="15">
        <f aca="true" t="shared" si="0" ref="B42:M42">B37*2.8*365*3.6/1000</f>
        <v>1.008473806451613</v>
      </c>
      <c r="C42" s="15">
        <f t="shared" si="0"/>
        <v>1.6214979</v>
      </c>
      <c r="D42" s="15">
        <f t="shared" si="0"/>
        <v>2.8601592527472532</v>
      </c>
      <c r="E42" s="15">
        <f t="shared" si="0"/>
        <v>3.383430545454546</v>
      </c>
      <c r="F42" s="15">
        <f t="shared" si="0"/>
        <v>4.289864210526316</v>
      </c>
      <c r="G42" s="15">
        <f t="shared" si="0"/>
        <v>4.648130604395604</v>
      </c>
      <c r="H42" s="15">
        <f t="shared" si="0"/>
        <v>4.993607154929578</v>
      </c>
      <c r="I42" s="15">
        <f t="shared" si="0"/>
        <v>5.33605168032787</v>
      </c>
      <c r="J42" s="15">
        <f t="shared" si="0"/>
        <v>5.412020715328468</v>
      </c>
      <c r="K42" s="15">
        <f t="shared" si="0"/>
        <v>5.152939318032787</v>
      </c>
      <c r="L42" s="15">
        <f t="shared" si="0"/>
        <v>4.820273677611939</v>
      </c>
      <c r="M42" s="15">
        <f t="shared" si="0"/>
        <v>4.450090770491804</v>
      </c>
      <c r="N42" s="12"/>
      <c r="O42" s="30" t="s">
        <v>20</v>
      </c>
      <c r="P42" s="12"/>
      <c r="Q42" s="12"/>
      <c r="R42" s="12"/>
      <c r="S42" s="12"/>
      <c r="T42" s="12"/>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12"/>
      <c r="B43" s="12"/>
      <c r="C43" s="12"/>
      <c r="D43" s="12"/>
      <c r="E43" s="12"/>
      <c r="F43" s="12"/>
      <c r="G43" s="12"/>
      <c r="H43" s="12"/>
      <c r="I43" s="14"/>
      <c r="J43" s="12"/>
      <c r="K43" s="12"/>
      <c r="L43" s="12"/>
      <c r="M43" s="12"/>
      <c r="N43" s="12"/>
      <c r="O43" s="12"/>
      <c r="P43" s="12"/>
      <c r="Q43" s="12"/>
      <c r="R43" s="12"/>
      <c r="S43" s="12"/>
      <c r="T43" s="12"/>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18" t="s">
        <v>23</v>
      </c>
      <c r="B44" s="18"/>
      <c r="C44" s="18"/>
      <c r="D44" s="19"/>
      <c r="E44" s="19"/>
      <c r="F44" s="19"/>
      <c r="G44" s="19"/>
      <c r="H44" s="19"/>
      <c r="I44" s="20"/>
      <c r="J44" s="19"/>
      <c r="K44" s="19"/>
      <c r="L44" s="19"/>
      <c r="M44" s="19"/>
      <c r="N44" s="19"/>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19"/>
      <c r="B45" s="25" t="s">
        <v>7</v>
      </c>
      <c r="C45" s="25" t="s">
        <v>8</v>
      </c>
      <c r="D45" s="25" t="s">
        <v>9</v>
      </c>
      <c r="E45" s="25" t="s">
        <v>10</v>
      </c>
      <c r="F45" s="25" t="s">
        <v>11</v>
      </c>
      <c r="G45" s="25" t="s">
        <v>12</v>
      </c>
      <c r="H45" s="25" t="s">
        <v>1</v>
      </c>
      <c r="I45" s="27" t="s">
        <v>2</v>
      </c>
      <c r="J45" s="28" t="s">
        <v>3</v>
      </c>
      <c r="K45" s="28" t="s">
        <v>4</v>
      </c>
      <c r="L45" s="28" t="s">
        <v>5</v>
      </c>
      <c r="M45" s="28" t="s">
        <v>6</v>
      </c>
      <c r="N45" s="19"/>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19"/>
      <c r="B46" s="19"/>
      <c r="C46" s="19"/>
      <c r="D46" s="19"/>
      <c r="E46" s="19"/>
      <c r="F46" s="19"/>
      <c r="G46" s="19"/>
      <c r="H46" s="19"/>
      <c r="I46" s="20"/>
      <c r="J46" s="19"/>
      <c r="K46" s="22"/>
      <c r="L46" s="19"/>
      <c r="M46" s="19"/>
      <c r="N46" s="19"/>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1</v>
      </c>
      <c r="B47" s="2">
        <v>0</v>
      </c>
      <c r="C47" s="21">
        <v>0.6374797070466773</v>
      </c>
      <c r="D47" s="21">
        <v>0.027882364094122106</v>
      </c>
      <c r="E47" s="21">
        <v>0.6525572230482056</v>
      </c>
      <c r="F47" s="21">
        <v>0.337</v>
      </c>
      <c r="G47" s="21">
        <v>0.5705808733936396</v>
      </c>
      <c r="H47" s="21">
        <v>0.7267061730354104</v>
      </c>
      <c r="I47" s="23">
        <v>1.2107852944407</v>
      </c>
      <c r="J47" s="21">
        <v>1.0562895791423377</v>
      </c>
      <c r="K47" s="21">
        <v>0.512571633600082</v>
      </c>
      <c r="L47" s="21">
        <v>0.17200006880002752</v>
      </c>
      <c r="N47" s="39">
        <v>1</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2</v>
      </c>
      <c r="B48" s="21">
        <v>0.2300000920000368</v>
      </c>
      <c r="C48" s="21">
        <v>0.6557749101972881</v>
      </c>
      <c r="D48" s="21">
        <v>0.20874082423707047</v>
      </c>
      <c r="E48" s="21">
        <v>0.40724226816006515</v>
      </c>
      <c r="F48" s="21">
        <v>0.692</v>
      </c>
      <c r="G48" s="21">
        <v>1.030213178042718</v>
      </c>
      <c r="H48" s="21">
        <v>1.0178973143754206</v>
      </c>
      <c r="I48" s="23">
        <v>0.9427401031234385</v>
      </c>
      <c r="J48" s="21">
        <v>0.5160002064000826</v>
      </c>
      <c r="K48" s="21">
        <v>0.6740771927078001</v>
      </c>
      <c r="L48" s="21">
        <v>0.38025015210006086</v>
      </c>
      <c r="M48" s="21">
        <v>0</v>
      </c>
      <c r="N48" s="39">
        <v>2</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3</v>
      </c>
      <c r="B49" s="21">
        <v>0</v>
      </c>
      <c r="C49" s="21">
        <v>0</v>
      </c>
      <c r="D49" s="21">
        <v>0.16338468073848766</v>
      </c>
      <c r="E49" s="21">
        <v>0.5833848487385549</v>
      </c>
      <c r="F49">
        <v>0.107</v>
      </c>
      <c r="G49" s="21">
        <v>0.013800005520002209</v>
      </c>
      <c r="H49" s="21">
        <v>0.6816989028165474</v>
      </c>
      <c r="I49" s="23">
        <v>1.2392084164754458</v>
      </c>
      <c r="J49" s="21">
        <v>1.0340004136001655</v>
      </c>
      <c r="K49" s="21">
        <v>0.39900015960006385</v>
      </c>
      <c r="L49" s="21">
        <v>0.34200013680005475</v>
      </c>
      <c r="M49" s="21">
        <v>0</v>
      </c>
      <c r="N49" s="39">
        <v>3</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4</v>
      </c>
      <c r="B50" s="21">
        <v>0.21793557104519615</v>
      </c>
      <c r="C50" s="21">
        <v>0.7320002928001171</v>
      </c>
      <c r="D50" s="21">
        <v>0.11800004720001889</v>
      </c>
      <c r="E50" s="21">
        <v>0</v>
      </c>
      <c r="F50" s="21">
        <v>0.136</v>
      </c>
      <c r="G50" s="21">
        <v>0.40844460782228753</v>
      </c>
      <c r="H50" s="21">
        <v>0.7842356078118902</v>
      </c>
      <c r="I50" s="62">
        <v>1.1521795653494382</v>
      </c>
      <c r="J50" s="21">
        <v>1.2445930904298288</v>
      </c>
      <c r="K50" s="21">
        <v>0.7639288770001222</v>
      </c>
      <c r="L50" s="21">
        <v>0</v>
      </c>
      <c r="M50" s="21">
        <v>0</v>
      </c>
      <c r="N50" s="39">
        <v>4</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5</v>
      </c>
      <c r="B51" s="21">
        <v>0.18342864480002935</v>
      </c>
      <c r="C51" s="21">
        <v>0.07200002880001152</v>
      </c>
      <c r="D51" s="21">
        <v>0</v>
      </c>
      <c r="E51" s="21">
        <v>0.37879533224102446</v>
      </c>
      <c r="F51" s="21">
        <v>0.165</v>
      </c>
      <c r="G51" s="21">
        <v>0.6453915625044512</v>
      </c>
      <c r="H51" s="21">
        <v>0.838763222103227</v>
      </c>
      <c r="I51" s="23">
        <v>1.0290004116001645</v>
      </c>
      <c r="J51" s="21">
        <v>0.9125376784479073</v>
      </c>
      <c r="K51" s="21">
        <v>0.5072729301818993</v>
      </c>
      <c r="L51" s="21">
        <v>0.4340691391448971</v>
      </c>
      <c r="M51" s="21">
        <v>0</v>
      </c>
      <c r="N51" s="39">
        <v>5</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6</v>
      </c>
      <c r="B52" s="21">
        <v>0.2114286560000338</v>
      </c>
      <c r="C52" s="21">
        <v>0.7115002846001138</v>
      </c>
      <c r="D52" s="21">
        <v>0.30648012259204904</v>
      </c>
      <c r="E52" s="21">
        <v>1.0261939588646802</v>
      </c>
      <c r="F52" s="21">
        <v>0.818</v>
      </c>
      <c r="G52" s="21">
        <v>0.9425146627201508</v>
      </c>
      <c r="H52" s="21">
        <v>0.012705887435296152</v>
      </c>
      <c r="I52" s="23">
        <v>0.775941486847183</v>
      </c>
      <c r="J52" s="21">
        <v>1.293771946080207</v>
      </c>
      <c r="K52" s="21">
        <v>0.7375387565539643</v>
      </c>
      <c r="L52" s="21">
        <v>0.5211002084400834</v>
      </c>
      <c r="M52" s="21">
        <v>0</v>
      </c>
      <c r="N52" s="39">
        <v>6</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7</v>
      </c>
      <c r="B53" s="21">
        <v>0.37488014995206</v>
      </c>
      <c r="C53" s="21">
        <v>0.5865519587587146</v>
      </c>
      <c r="D53" s="21">
        <v>0</v>
      </c>
      <c r="E53" s="21">
        <v>0.3761906266667268</v>
      </c>
      <c r="F53" s="21">
        <v>0.768</v>
      </c>
      <c r="G53" s="21">
        <v>0.5027274738182622</v>
      </c>
      <c r="H53" s="21">
        <v>0.2479619130272473</v>
      </c>
      <c r="I53" s="23">
        <v>0.7494785606609895</v>
      </c>
      <c r="J53" s="21">
        <v>1.2093917881045413</v>
      </c>
      <c r="K53" s="21">
        <v>0.9410912855274234</v>
      </c>
      <c r="L53" s="21">
        <v>0.008000003200001281</v>
      </c>
      <c r="M53" s="21">
        <v>0</v>
      </c>
      <c r="N53" s="39">
        <v>7</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8</v>
      </c>
      <c r="B54" s="21">
        <v>0.3049847373785104</v>
      </c>
      <c r="C54" s="21">
        <v>0.07920003168001268</v>
      </c>
      <c r="D54" s="21">
        <v>0.5479151127830665</v>
      </c>
      <c r="E54" s="21">
        <v>0.45312018124807246</v>
      </c>
      <c r="F54" s="21">
        <v>0.277</v>
      </c>
      <c r="G54" s="21">
        <v>0.5369731877622481</v>
      </c>
      <c r="H54" s="21">
        <v>0.661412029270694</v>
      </c>
      <c r="I54" s="23">
        <v>0.30369242916927935</v>
      </c>
      <c r="J54" s="21">
        <v>1.2468438722315247</v>
      </c>
      <c r="K54" s="21">
        <v>0.3105001242000497</v>
      </c>
      <c r="L54" s="21">
        <v>0.12985719480002078</v>
      </c>
      <c r="M54" s="21">
        <v>0.14644450302224565</v>
      </c>
      <c r="N54" s="39">
        <v>8</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9</v>
      </c>
      <c r="B55" s="21">
        <v>0</v>
      </c>
      <c r="C55" s="21">
        <v>0.08400003360001344</v>
      </c>
      <c r="D55" s="21">
        <v>0.28238309167664094</v>
      </c>
      <c r="E55" s="21">
        <v>0</v>
      </c>
      <c r="F55" s="21">
        <v>0.423</v>
      </c>
      <c r="G55" s="21">
        <v>0.2792728389818629</v>
      </c>
      <c r="H55" s="21">
        <v>0.3640001456000583</v>
      </c>
      <c r="I55" s="23">
        <v>1.137125454850182</v>
      </c>
      <c r="J55" s="21">
        <v>1.3234488052415911</v>
      </c>
      <c r="K55" s="21">
        <v>0.7018238101412887</v>
      </c>
      <c r="L55" s="21">
        <v>0.1320000528000211</v>
      </c>
      <c r="M55" s="21">
        <v>0.007200002880001152</v>
      </c>
      <c r="N55" s="39">
        <v>9</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10</v>
      </c>
      <c r="B56" s="21">
        <v>0.16320006528002612</v>
      </c>
      <c r="C56" s="21">
        <v>0.7455655156175106</v>
      </c>
      <c r="D56" s="21">
        <v>0.3892604296767746</v>
      </c>
      <c r="E56" s="53">
        <v>0.4726401890560756</v>
      </c>
      <c r="F56" s="21">
        <v>0.4699092788728025</v>
      </c>
      <c r="G56" s="21">
        <v>0.8575639793892281</v>
      </c>
      <c r="H56" s="21">
        <v>0.43115510203950563</v>
      </c>
      <c r="I56" s="23">
        <v>1.0655261994063563</v>
      </c>
      <c r="J56" s="21">
        <v>0.7342502937001175</v>
      </c>
      <c r="K56" s="21">
        <v>0.8650591695530795</v>
      </c>
      <c r="L56" s="21">
        <v>0</v>
      </c>
      <c r="M56" s="21">
        <v>0.031200012480004993</v>
      </c>
      <c r="N56" s="39">
        <v>10</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11</v>
      </c>
      <c r="B57" s="21">
        <v>0</v>
      </c>
      <c r="C57" s="21">
        <v>0.7063336158667796</v>
      </c>
      <c r="D57" s="21">
        <v>1.0156133094711302</v>
      </c>
      <c r="E57" s="21">
        <v>0.8095487109162586</v>
      </c>
      <c r="F57" s="21">
        <v>0.679</v>
      </c>
      <c r="G57" s="21">
        <v>0.6305936588308702</v>
      </c>
      <c r="H57" s="21">
        <v>0.8478264260870921</v>
      </c>
      <c r="I57" s="23">
        <v>0.8679234240924466</v>
      </c>
      <c r="J57" s="21">
        <v>0.8616003446401379</v>
      </c>
      <c r="K57" s="21">
        <v>1.0024619394463143</v>
      </c>
      <c r="L57" s="21">
        <v>0.6707588889932108</v>
      </c>
      <c r="M57" s="21">
        <v>0.6912002764801106</v>
      </c>
      <c r="N57" s="39">
        <v>11</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12</v>
      </c>
      <c r="B58" s="21">
        <v>0.11520004608001844</v>
      </c>
      <c r="C58" s="21">
        <v>0</v>
      </c>
      <c r="D58" s="21">
        <v>1.0703136811375207</v>
      </c>
      <c r="E58" s="21">
        <v>1.009212524897131</v>
      </c>
      <c r="F58" s="21">
        <v>0.889</v>
      </c>
      <c r="G58" s="21">
        <v>0.20622230471114408</v>
      </c>
      <c r="H58" s="21">
        <v>1.2410375334520505</v>
      </c>
      <c r="I58" s="23">
        <v>1.0306438905184259</v>
      </c>
      <c r="J58" s="21">
        <v>1.1012962151663734</v>
      </c>
      <c r="K58" s="21">
        <v>0.3392728629818725</v>
      </c>
      <c r="L58" s="21">
        <v>0.19768428960003162</v>
      </c>
      <c r="M58" s="21">
        <v>0.6102859584000977</v>
      </c>
      <c r="N58" s="39">
        <v>12</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13</v>
      </c>
      <c r="B59" s="21">
        <v>0.4033045091478907</v>
      </c>
      <c r="C59" s="21">
        <v>0.07292310609231936</v>
      </c>
      <c r="D59" s="21">
        <v>0</v>
      </c>
      <c r="E59" s="21">
        <v>0.7686860217601229</v>
      </c>
      <c r="F59" s="53">
        <v>1.286</v>
      </c>
      <c r="G59" s="21">
        <v>0.7729904082060643</v>
      </c>
      <c r="H59" s="21">
        <v>0.730041108342974</v>
      </c>
      <c r="I59" s="23">
        <v>1.06474618861034</v>
      </c>
      <c r="J59" s="21">
        <v>0.9880681918374462</v>
      </c>
      <c r="K59" s="21">
        <v>0.8023336542667949</v>
      </c>
      <c r="L59" s="21">
        <v>0</v>
      </c>
      <c r="M59" s="21">
        <v>0</v>
      </c>
      <c r="N59" s="39">
        <v>13</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14</v>
      </c>
      <c r="B60" s="21">
        <v>0.1944000777600311</v>
      </c>
      <c r="C60" s="21">
        <v>0.21700008680003469</v>
      </c>
      <c r="D60" s="21">
        <v>0.0026666677333337598</v>
      </c>
      <c r="E60" s="21">
        <v>1.0277504111001645</v>
      </c>
      <c r="F60" s="21">
        <v>1.188</v>
      </c>
      <c r="G60" s="21">
        <v>1.2096739532573364</v>
      </c>
      <c r="H60" s="21">
        <v>0.38520015408006164</v>
      </c>
      <c r="I60" s="23">
        <v>0.5479482711273603</v>
      </c>
      <c r="J60" s="21">
        <v>0.5340002136000854</v>
      </c>
      <c r="K60" s="21">
        <v>0</v>
      </c>
      <c r="L60" s="21">
        <v>0.796190794666794</v>
      </c>
      <c r="M60" s="21">
        <v>0</v>
      </c>
      <c r="N60" s="39">
        <v>14</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15</v>
      </c>
      <c r="B61" s="21">
        <v>0.45300018120007246</v>
      </c>
      <c r="C61" s="21">
        <v>0.2212942061647413</v>
      </c>
      <c r="D61" s="21">
        <v>1.001739531130595</v>
      </c>
      <c r="E61" s="21">
        <v>0.498</v>
      </c>
      <c r="F61" s="21">
        <v>0.537</v>
      </c>
      <c r="G61" s="21">
        <v>0.2320851992170584</v>
      </c>
      <c r="H61" s="41">
        <v>0.6823822954248283</v>
      </c>
      <c r="I61" s="23">
        <v>1.1558122270307731</v>
      </c>
      <c r="J61" s="21">
        <v>1.0122743775124907</v>
      </c>
      <c r="K61" s="21">
        <v>0.8200757997284331</v>
      </c>
      <c r="L61" s="21">
        <v>0</v>
      </c>
      <c r="M61" s="21">
        <v>0.1960000784000314</v>
      </c>
      <c r="N61" s="39">
        <v>15</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16</v>
      </c>
      <c r="B62" s="21">
        <v>0.5741540758154765</v>
      </c>
      <c r="C62" s="21">
        <v>0.036571443200005854</v>
      </c>
      <c r="D62" s="21">
        <v>0.19061546086156894</v>
      </c>
      <c r="E62" s="21">
        <v>0.916</v>
      </c>
      <c r="F62" s="21">
        <v>0.809</v>
      </c>
      <c r="G62" s="21">
        <v>0.9265559261779259</v>
      </c>
      <c r="H62" s="21">
        <v>0.19339542619537978</v>
      </c>
      <c r="I62" s="23">
        <v>0.9628055799274268</v>
      </c>
      <c r="J62" s="21">
        <v>0.3824349355826699</v>
      </c>
      <c r="K62" s="21">
        <v>0.4948890868445236</v>
      </c>
      <c r="L62" s="21">
        <v>0</v>
      </c>
      <c r="M62" s="21">
        <v>0.03300001320000528</v>
      </c>
      <c r="N62" s="39">
        <v>16</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17</v>
      </c>
      <c r="B63" s="21">
        <v>0.5433444796328738</v>
      </c>
      <c r="C63" s="21">
        <v>0.537943072320086</v>
      </c>
      <c r="D63" s="21">
        <v>0.3520001408000563</v>
      </c>
      <c r="E63" s="21">
        <v>0.25515799680004086</v>
      </c>
      <c r="F63" s="21">
        <v>0.618</v>
      </c>
      <c r="G63" s="21">
        <v>1.0613337578668365</v>
      </c>
      <c r="H63" s="21">
        <v>0.2366939722286093</v>
      </c>
      <c r="I63" s="23">
        <v>0.8902356502119072</v>
      </c>
      <c r="J63" s="21">
        <v>0.6520002608001042</v>
      </c>
      <c r="K63" s="21">
        <v>0.200000080000032</v>
      </c>
      <c r="L63" s="21">
        <v>0</v>
      </c>
      <c r="M63" s="21">
        <v>0</v>
      </c>
      <c r="N63" s="39">
        <v>17</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18</v>
      </c>
      <c r="B64" s="21">
        <v>0</v>
      </c>
      <c r="C64" s="21">
        <v>0.07071431400001132</v>
      </c>
      <c r="D64" s="21">
        <v>0.3270001308000523</v>
      </c>
      <c r="E64" s="21">
        <v>0.468750187500075</v>
      </c>
      <c r="F64" s="21">
        <v>0.705</v>
      </c>
      <c r="G64" s="21">
        <v>0.48078707756073263</v>
      </c>
      <c r="H64" s="21">
        <v>0.29637221157214044</v>
      </c>
      <c r="I64" s="23">
        <v>1.2475252514853483</v>
      </c>
      <c r="J64" s="21">
        <v>0.8296845424001327</v>
      </c>
      <c r="K64" s="21">
        <v>0</v>
      </c>
      <c r="L64" s="21">
        <v>0.5232002092800837</v>
      </c>
      <c r="M64" s="21">
        <v>0.17571435600002816</v>
      </c>
      <c r="N64" s="39">
        <v>18</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19</v>
      </c>
      <c r="B65" s="21">
        <v>0.3060001224000489</v>
      </c>
      <c r="C65" s="21">
        <v>0.4476228205585622</v>
      </c>
      <c r="D65" s="21">
        <v>1.0287276842183464</v>
      </c>
      <c r="E65" s="21">
        <v>0.3787501515000606</v>
      </c>
      <c r="F65" s="21">
        <v>0.959</v>
      </c>
      <c r="G65" s="21">
        <v>0.6475716876001038</v>
      </c>
      <c r="H65" s="21">
        <v>0.43845017538007014</v>
      </c>
      <c r="I65" s="23">
        <v>1.2608224221371882</v>
      </c>
      <c r="J65" s="21">
        <v>0.8946210475035915</v>
      </c>
      <c r="K65" s="21">
        <v>0.7360002944001178</v>
      </c>
      <c r="L65" s="21">
        <v>0</v>
      </c>
      <c r="M65" s="21">
        <v>0</v>
      </c>
      <c r="N65" s="39">
        <v>19</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20</v>
      </c>
      <c r="B66" s="21">
        <v>0.11440004576001832</v>
      </c>
      <c r="C66" s="21">
        <v>0.6438464113847184</v>
      </c>
      <c r="D66" s="21">
        <v>0.9089658808277317</v>
      </c>
      <c r="E66" s="21">
        <v>0.48085733520007695</v>
      </c>
      <c r="F66" s="21">
        <v>1</v>
      </c>
      <c r="G66" s="21">
        <v>1.001555956177938</v>
      </c>
      <c r="H66" s="21">
        <v>1.1922777046338542</v>
      </c>
      <c r="I66" s="23">
        <v>0.9181308020349295</v>
      </c>
      <c r="J66" s="21">
        <v>0.7350002940001177</v>
      </c>
      <c r="K66" s="21">
        <v>0.024000009600003838</v>
      </c>
      <c r="L66" s="21">
        <v>0.5642451236572332</v>
      </c>
      <c r="M66" s="21">
        <v>0</v>
      </c>
      <c r="N66" s="39">
        <v>20</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21</v>
      </c>
      <c r="B67" s="21">
        <v>0.05364708028236152</v>
      </c>
      <c r="C67" s="21">
        <v>0.3238001295200518</v>
      </c>
      <c r="D67" s="21">
        <v>0.8701654856808732</v>
      </c>
      <c r="E67" s="21">
        <v>0.8698025457232161</v>
      </c>
      <c r="F67" s="21">
        <v>0.808</v>
      </c>
      <c r="G67" s="21">
        <v>0.4233963957736527</v>
      </c>
      <c r="H67" s="21">
        <v>1.0129527861334953</v>
      </c>
      <c r="I67" s="23">
        <v>0.931941549247208</v>
      </c>
      <c r="J67" s="21">
        <v>0.2857242522207354</v>
      </c>
      <c r="K67" s="21">
        <v>0</v>
      </c>
      <c r="L67" s="21">
        <v>0.14400005760002305</v>
      </c>
      <c r="M67" s="21">
        <v>0.1680000672000269</v>
      </c>
      <c r="N67" s="39">
        <v>21</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22</v>
      </c>
      <c r="B68" s="21">
        <v>0.5177779848889716</v>
      </c>
      <c r="C68" s="21">
        <v>0.23629100360731053</v>
      </c>
      <c r="D68" s="21">
        <v>1.0632004252801701</v>
      </c>
      <c r="E68" s="21">
        <v>1.103</v>
      </c>
      <c r="F68" s="21">
        <v>1.237</v>
      </c>
      <c r="G68" s="21">
        <v>0.8134548708364938</v>
      </c>
      <c r="H68" s="58">
        <v>1.375281448988984</v>
      </c>
      <c r="I68" s="23">
        <v>0.7706496589092142</v>
      </c>
      <c r="J68" s="21">
        <v>0.9735003894001559</v>
      </c>
      <c r="K68" s="21">
        <v>0.69494145444717</v>
      </c>
      <c r="L68" s="21">
        <v>0.6468949956001036</v>
      </c>
      <c r="M68" s="21">
        <v>0</v>
      </c>
      <c r="N68" s="39">
        <v>22</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23</v>
      </c>
      <c r="B69" s="21">
        <v>0.3559201423680569</v>
      </c>
      <c r="C69" s="21">
        <v>0.26453343914670896</v>
      </c>
      <c r="D69" s="21">
        <v>1.0146796511548795</v>
      </c>
      <c r="E69" s="21">
        <v>0.908</v>
      </c>
      <c r="F69" s="21">
        <v>0.959</v>
      </c>
      <c r="G69" s="21">
        <v>0.8899783779693732</v>
      </c>
      <c r="H69" s="21">
        <v>1.2935762750062674</v>
      </c>
      <c r="I69" s="23">
        <v>1.1914888486885626</v>
      </c>
      <c r="J69" s="21">
        <v>0.4597501839000736</v>
      </c>
      <c r="K69" s="21">
        <v>0.21422959388855886</v>
      </c>
      <c r="L69" s="21">
        <v>0</v>
      </c>
      <c r="M69" s="21">
        <v>0.2520001008000403</v>
      </c>
      <c r="N69" s="39">
        <v>23</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24</v>
      </c>
      <c r="B70" s="21">
        <v>0.024000009600003838</v>
      </c>
      <c r="C70" s="21">
        <v>0.08298308404069124</v>
      </c>
      <c r="D70" s="21">
        <v>0.655</v>
      </c>
      <c r="E70" s="21">
        <v>0.366</v>
      </c>
      <c r="F70" s="21">
        <v>0.989</v>
      </c>
      <c r="G70" s="21">
        <v>0.5626668917334233</v>
      </c>
      <c r="H70" s="21">
        <v>1.2833755133502054</v>
      </c>
      <c r="I70" s="23">
        <v>0.7655003062001224</v>
      </c>
      <c r="J70" s="21">
        <v>0.4806668589334102</v>
      </c>
      <c r="K70" s="21">
        <v>0.33600013440005383</v>
      </c>
      <c r="L70" s="21">
        <v>0.01569231396923328</v>
      </c>
      <c r="M70" s="21">
        <v>0</v>
      </c>
      <c r="N70" s="39">
        <v>24</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25</v>
      </c>
      <c r="B71" s="21">
        <v>0</v>
      </c>
      <c r="C71" s="21">
        <v>0.8949633209482915</v>
      </c>
      <c r="D71" s="21">
        <v>1.136</v>
      </c>
      <c r="E71" s="21">
        <v>0.504</v>
      </c>
      <c r="F71" s="21">
        <v>1.209</v>
      </c>
      <c r="G71" s="21">
        <v>0.4771430480000763</v>
      </c>
      <c r="H71" s="21">
        <v>1.1381626174272093</v>
      </c>
      <c r="I71" s="23">
        <v>0.5920002368000947</v>
      </c>
      <c r="J71" s="21">
        <v>0.656695914852279</v>
      </c>
      <c r="K71" s="21">
        <v>0.16933340106669373</v>
      </c>
      <c r="L71" s="21">
        <v>0.686769505477033</v>
      </c>
      <c r="M71" s="21">
        <v>0.3454287096000553</v>
      </c>
      <c r="N71" s="39">
        <v>25</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31">
        <v>26</v>
      </c>
      <c r="B72" s="21">
        <v>0</v>
      </c>
      <c r="C72" s="21">
        <v>0.22177786648892436</v>
      </c>
      <c r="D72" s="21">
        <v>0.903</v>
      </c>
      <c r="E72" s="21">
        <v>0.665</v>
      </c>
      <c r="F72" s="21">
        <v>1.267</v>
      </c>
      <c r="G72" s="21">
        <v>1.049647478682521</v>
      </c>
      <c r="H72" s="21">
        <v>1.2187257622155796</v>
      </c>
      <c r="I72" s="23">
        <v>0.7214120532707036</v>
      </c>
      <c r="J72" s="21">
        <v>0.7804739964001248</v>
      </c>
      <c r="K72" s="21">
        <v>0.13345459883638497</v>
      </c>
      <c r="L72" s="21">
        <v>0.40650016260006505</v>
      </c>
      <c r="M72" s="21">
        <v>0.39476938867698624</v>
      </c>
      <c r="N72" s="39">
        <v>26</v>
      </c>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31">
        <v>27</v>
      </c>
      <c r="B73" s="21">
        <v>0.3635078377108274</v>
      </c>
      <c r="C73" s="21">
        <v>0.10650004260001704</v>
      </c>
      <c r="D73" s="21">
        <v>1.005</v>
      </c>
      <c r="E73" s="21">
        <v>0.612</v>
      </c>
      <c r="F73" s="21">
        <v>1.267</v>
      </c>
      <c r="G73" s="21">
        <v>0.3608091330876982</v>
      </c>
      <c r="H73" s="21">
        <v>1.0869855094210696</v>
      </c>
      <c r="I73" s="23">
        <v>1.1156624180959531</v>
      </c>
      <c r="J73" s="21">
        <v>0.7264618290462701</v>
      </c>
      <c r="K73" s="21">
        <v>0.831360332544133</v>
      </c>
      <c r="L73" s="21">
        <v>0</v>
      </c>
      <c r="M73" s="21">
        <v>0.02800001120000448</v>
      </c>
      <c r="N73" s="39">
        <v>27</v>
      </c>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31">
        <v>28</v>
      </c>
      <c r="B74" s="21">
        <v>0.08400003360001344</v>
      </c>
      <c r="C74" s="21">
        <v>0.03300001320000528</v>
      </c>
      <c r="D74" s="21">
        <v>1.095</v>
      </c>
      <c r="E74" s="21">
        <v>0</v>
      </c>
      <c r="F74" s="21">
        <v>1.351</v>
      </c>
      <c r="G74" s="21">
        <v>0.6559594460572479</v>
      </c>
      <c r="H74" s="21">
        <v>0.5880002352000941</v>
      </c>
      <c r="I74" s="23">
        <v>0.8409866377645181</v>
      </c>
      <c r="J74" s="21">
        <v>0.3861054176000618</v>
      </c>
      <c r="K74" s="21">
        <v>0.8134886974885023</v>
      </c>
      <c r="L74" s="21">
        <v>0.3748588928007</v>
      </c>
      <c r="M74" s="21">
        <v>0.03600001440000576</v>
      </c>
      <c r="N74" s="39">
        <v>28</v>
      </c>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1">
        <v>29</v>
      </c>
      <c r="B75" s="21">
        <v>0.1768000707200283</v>
      </c>
      <c r="C75" s="21">
        <v>0.01826087686956814</v>
      </c>
      <c r="D75" s="21">
        <v>0.48733352826674464</v>
      </c>
      <c r="E75" s="21">
        <v>0.27</v>
      </c>
      <c r="F75" s="21">
        <v>0.498</v>
      </c>
      <c r="G75" s="21">
        <v>0.6384795942348129</v>
      </c>
      <c r="H75" s="21">
        <v>1.0711919178384692</v>
      </c>
      <c r="I75" s="23">
        <v>1.7830916223275581</v>
      </c>
      <c r="J75" s="21">
        <v>0.8968104853064726</v>
      </c>
      <c r="K75" s="21">
        <v>0</v>
      </c>
      <c r="L75" s="21">
        <v>0.211</v>
      </c>
      <c r="M75" s="21">
        <v>0.6145534373107366</v>
      </c>
      <c r="N75" s="39">
        <v>29</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31">
        <v>30</v>
      </c>
      <c r="B76" s="21">
        <v>0</v>
      </c>
      <c r="C76" s="21"/>
      <c r="D76" s="21">
        <v>0.16114292160002577</v>
      </c>
      <c r="E76" s="21">
        <v>1.034</v>
      </c>
      <c r="F76" s="21">
        <v>1.012</v>
      </c>
      <c r="G76" s="21">
        <v>0.8024618594462822</v>
      </c>
      <c r="H76" s="21">
        <v>1.0244448542223863</v>
      </c>
      <c r="I76" s="23">
        <v>0.7786878114751246</v>
      </c>
      <c r="J76" s="21">
        <v>0.9080529948001453</v>
      </c>
      <c r="K76" s="21">
        <v>0.04096553362759276</v>
      </c>
      <c r="L76" s="21">
        <v>0.012</v>
      </c>
      <c r="M76" s="21">
        <v>0.06925717056001107</v>
      </c>
      <c r="N76" s="39">
        <v>30</v>
      </c>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1">
        <v>31</v>
      </c>
      <c r="B77" s="21">
        <v>0.5575864299311237</v>
      </c>
      <c r="C77" s="21"/>
      <c r="D77" s="21">
        <v>0.64493359130677</v>
      </c>
      <c r="E77" s="21"/>
      <c r="F77" s="21">
        <v>0</v>
      </c>
      <c r="G77" s="21" t="s">
        <v>22</v>
      </c>
      <c r="H77" s="21">
        <v>0.15942863520002554</v>
      </c>
      <c r="I77" s="23">
        <v>1.0226404090561636</v>
      </c>
      <c r="J77" s="21" t="s">
        <v>22</v>
      </c>
      <c r="K77" s="21">
        <v>0.7851431712001257</v>
      </c>
      <c r="L77" s="21" t="s">
        <v>22</v>
      </c>
      <c r="M77" s="21">
        <v>0</v>
      </c>
      <c r="N77" s="39">
        <v>31</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19"/>
      <c r="B78" s="19"/>
      <c r="C78" s="19"/>
      <c r="D78" s="19"/>
      <c r="E78" s="19"/>
      <c r="F78" s="19"/>
      <c r="G78" s="19"/>
      <c r="H78" s="19"/>
      <c r="I78" s="20" t="s">
        <v>22</v>
      </c>
      <c r="J78" s="21" t="s">
        <v>22</v>
      </c>
      <c r="K78" s="19"/>
      <c r="L78" s="19"/>
      <c r="M78" s="19"/>
      <c r="N78" s="39"/>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19"/>
      <c r="B79" s="32" t="s">
        <v>7</v>
      </c>
      <c r="C79" s="32" t="s">
        <v>8</v>
      </c>
      <c r="D79" s="32" t="s">
        <v>9</v>
      </c>
      <c r="E79" s="32" t="s">
        <v>10</v>
      </c>
      <c r="F79" s="32" t="s">
        <v>11</v>
      </c>
      <c r="G79" s="32" t="s">
        <v>12</v>
      </c>
      <c r="H79" s="32" t="s">
        <v>1</v>
      </c>
      <c r="I79" s="33" t="s">
        <v>2</v>
      </c>
      <c r="J79" s="34" t="s">
        <v>3</v>
      </c>
      <c r="K79" s="34" t="s">
        <v>4</v>
      </c>
      <c r="L79" s="34" t="s">
        <v>5</v>
      </c>
      <c r="M79" s="34" t="s">
        <v>6</v>
      </c>
      <c r="N79" s="39"/>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19"/>
      <c r="B80" s="21">
        <f>AVERAGE(B47:B77)</f>
        <v>0.21041616268882932</v>
      </c>
      <c r="C80" s="21">
        <f>AVERAGE(C47:C75)</f>
        <v>0.32553212468652715</v>
      </c>
      <c r="D80" s="21">
        <f>AVERAGE(D47:D77)</f>
        <v>0.5476498310731621</v>
      </c>
      <c r="E80" s="21">
        <f>AVERAGE(E47:E76)</f>
        <v>0.5764880171140183</v>
      </c>
      <c r="F80" s="21">
        <f>AVERAGE(F47:F77)</f>
        <v>0.756771267060413</v>
      </c>
      <c r="G80" s="21">
        <f>AVERAGE(G47:G76)</f>
        <v>0.6543616465127482</v>
      </c>
      <c r="H80" s="21">
        <f>AVERAGE(H47:H77)</f>
        <v>0.7503980277392305</v>
      </c>
      <c r="I80" s="23">
        <f>AVERAGE(I47:I77)</f>
        <v>0.9698817155140179</v>
      </c>
      <c r="J80" s="21">
        <f>AVERAGE(J47:J76)</f>
        <v>0.8372116806293725</v>
      </c>
      <c r="K80" s="21">
        <f>AVERAGE(K47:K77)</f>
        <v>0.4790585349623575</v>
      </c>
      <c r="L80" s="21">
        <f>AVERAGE(L47:L76)</f>
        <v>0.24563573967765592</v>
      </c>
      <c r="M80" s="21">
        <f>AVERAGE(M48:M77)</f>
        <v>0.12663513668701304</v>
      </c>
      <c r="N80" s="39"/>
      <c r="O80" s="48">
        <f>AVERAGE(B80:M80)</f>
        <v>0.5400033236954455</v>
      </c>
      <c r="P80" s="36" t="s">
        <v>34</v>
      </c>
      <c r="Q80" s="36"/>
      <c r="R80" s="36"/>
      <c r="S80" s="36"/>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19"/>
      <c r="B81" s="19"/>
      <c r="C81" s="19"/>
      <c r="D81" s="19"/>
      <c r="E81" s="19"/>
      <c r="F81" s="19"/>
      <c r="G81" s="19"/>
      <c r="H81" s="19"/>
      <c r="I81" s="20"/>
      <c r="J81" s="19"/>
      <c r="K81" s="19"/>
      <c r="L81" s="19"/>
      <c r="M81" s="19"/>
      <c r="N81" s="39"/>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18" t="s">
        <v>24</v>
      </c>
      <c r="B82" s="18"/>
      <c r="C82" s="19"/>
      <c r="D82" s="19"/>
      <c r="E82" s="19"/>
      <c r="F82" s="19"/>
      <c r="G82" s="19"/>
      <c r="H82" s="19"/>
      <c r="I82" s="20"/>
      <c r="J82" s="19"/>
      <c r="K82" s="19"/>
      <c r="L82" s="19"/>
      <c r="M82" s="19"/>
      <c r="N82" s="39"/>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19"/>
      <c r="B83" s="32" t="s">
        <v>7</v>
      </c>
      <c r="C83" s="32" t="s">
        <v>8</v>
      </c>
      <c r="D83" s="32" t="s">
        <v>9</v>
      </c>
      <c r="E83" s="32" t="s">
        <v>10</v>
      </c>
      <c r="F83" s="32" t="s">
        <v>11</v>
      </c>
      <c r="G83" s="32" t="s">
        <v>12</v>
      </c>
      <c r="H83" s="32" t="s">
        <v>1</v>
      </c>
      <c r="I83" s="33" t="s">
        <v>2</v>
      </c>
      <c r="J83" s="34" t="s">
        <v>3</v>
      </c>
      <c r="K83" s="34" t="s">
        <v>4</v>
      </c>
      <c r="L83" s="34" t="s">
        <v>5</v>
      </c>
      <c r="M83" s="34" t="s">
        <v>6</v>
      </c>
      <c r="N83" s="39"/>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19"/>
      <c r="B84" s="19"/>
      <c r="C84" s="19"/>
      <c r="D84" s="19"/>
      <c r="E84" s="19"/>
      <c r="F84" s="19"/>
      <c r="G84" s="19"/>
      <c r="H84" s="19"/>
      <c r="I84" s="20"/>
      <c r="J84" s="19"/>
      <c r="K84" s="19"/>
      <c r="L84" s="19"/>
      <c r="M84" s="19"/>
      <c r="N84" s="39"/>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1</v>
      </c>
      <c r="B85" s="21">
        <v>0</v>
      </c>
      <c r="C85" s="21">
        <v>6.0833309</v>
      </c>
      <c r="D85" s="21">
        <v>2.8333322</v>
      </c>
      <c r="E85" s="21">
        <v>6.5833307</v>
      </c>
      <c r="F85" s="2">
        <v>3.667</v>
      </c>
      <c r="G85" s="21">
        <v>10.3333292</v>
      </c>
      <c r="H85" s="21">
        <v>5.6666644</v>
      </c>
      <c r="I85" s="23">
        <v>6.5833307</v>
      </c>
      <c r="J85" s="21">
        <v>6.9166639</v>
      </c>
      <c r="K85" s="21">
        <v>1.7499993</v>
      </c>
      <c r="L85" s="21">
        <v>0.7499997</v>
      </c>
      <c r="N85" s="39">
        <v>1</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2</v>
      </c>
      <c r="B86" s="21">
        <v>1.9999992</v>
      </c>
      <c r="C86" s="21">
        <v>5.9166643</v>
      </c>
      <c r="D86" s="21">
        <v>6.7499972999999995</v>
      </c>
      <c r="E86" s="21">
        <v>7.9166635</v>
      </c>
      <c r="F86" s="21">
        <v>7.5</v>
      </c>
      <c r="G86" s="21">
        <v>7.8333302</v>
      </c>
      <c r="H86" s="21">
        <v>8.0833301</v>
      </c>
      <c r="I86" s="23">
        <v>6.0833309</v>
      </c>
      <c r="J86" s="21">
        <v>5.1666646</v>
      </c>
      <c r="K86" s="21">
        <v>4.3333316</v>
      </c>
      <c r="L86" s="21">
        <v>2.6666656</v>
      </c>
      <c r="M86" s="21">
        <v>0</v>
      </c>
      <c r="N86" s="39">
        <v>2</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3</v>
      </c>
      <c r="B87" s="21">
        <v>0</v>
      </c>
      <c r="C87" s="21">
        <v>0.9999996</v>
      </c>
      <c r="D87" s="21">
        <v>4.3333316</v>
      </c>
      <c r="E87" s="21">
        <v>7.5833303</v>
      </c>
      <c r="F87" s="21">
        <v>2.25</v>
      </c>
      <c r="G87" s="21">
        <v>1.666666</v>
      </c>
      <c r="H87" s="21">
        <v>6.0833309</v>
      </c>
      <c r="I87" s="23">
        <v>8.4166633</v>
      </c>
      <c r="J87" s="21">
        <v>7.499997</v>
      </c>
      <c r="K87" s="21">
        <v>0.6666664</v>
      </c>
      <c r="L87" s="21">
        <v>0.9999996</v>
      </c>
      <c r="M87" s="21">
        <v>0</v>
      </c>
      <c r="N87" s="39">
        <v>3</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4</v>
      </c>
      <c r="B88" s="21">
        <v>2.5833323</v>
      </c>
      <c r="C88" s="21">
        <v>5.7499977</v>
      </c>
      <c r="D88" s="21">
        <v>0.4999998</v>
      </c>
      <c r="E88" s="21">
        <v>1.9999992</v>
      </c>
      <c r="F88" s="21">
        <v>1.5</v>
      </c>
      <c r="G88" s="21">
        <v>2.2499991</v>
      </c>
      <c r="H88" s="21">
        <v>9.9166627</v>
      </c>
      <c r="I88" s="23">
        <v>5.5833311</v>
      </c>
      <c r="J88" s="21">
        <v>6.7499972999999995</v>
      </c>
      <c r="K88" s="21">
        <v>4.6666647999999995</v>
      </c>
      <c r="L88" s="21">
        <v>0</v>
      </c>
      <c r="M88" s="21">
        <v>0</v>
      </c>
      <c r="N88" s="39">
        <v>4</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5</v>
      </c>
      <c r="B89" s="21">
        <v>2.3333323999999998</v>
      </c>
      <c r="C89" s="21">
        <v>1.8333325999999999</v>
      </c>
      <c r="D89" s="21">
        <v>0</v>
      </c>
      <c r="E89" s="21">
        <v>6.9166639</v>
      </c>
      <c r="F89" s="21">
        <v>4.833</v>
      </c>
      <c r="G89" s="21">
        <v>9.5833295</v>
      </c>
      <c r="H89" s="21">
        <v>8.0833301</v>
      </c>
      <c r="I89" s="23">
        <v>2.6666656</v>
      </c>
      <c r="J89" s="21">
        <v>5.5833311</v>
      </c>
      <c r="K89" s="21">
        <v>4.5833315</v>
      </c>
      <c r="L89" s="21">
        <v>4.8333314</v>
      </c>
      <c r="M89" s="21">
        <v>0</v>
      </c>
      <c r="N89" s="39">
        <v>5</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6</v>
      </c>
      <c r="B90" s="21">
        <v>1.7499993</v>
      </c>
      <c r="C90" s="21">
        <v>5.9999976</v>
      </c>
      <c r="D90" s="21">
        <v>4.166665</v>
      </c>
      <c r="E90" s="21">
        <v>7.7499969</v>
      </c>
      <c r="F90" s="21">
        <v>8.333</v>
      </c>
      <c r="G90" s="21">
        <v>5.833331</v>
      </c>
      <c r="H90" s="21">
        <v>4.2499983</v>
      </c>
      <c r="I90" s="23">
        <v>5.6666644</v>
      </c>
      <c r="J90" s="21">
        <v>5.833331</v>
      </c>
      <c r="K90" s="21">
        <v>5.4166644999999995</v>
      </c>
      <c r="L90" s="21">
        <v>3.333332</v>
      </c>
      <c r="M90" s="21">
        <v>0</v>
      </c>
      <c r="N90" s="39">
        <v>6</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7</v>
      </c>
      <c r="B91" s="21">
        <v>4.166665</v>
      </c>
      <c r="C91" s="21">
        <v>4.8333314</v>
      </c>
      <c r="D91" s="21">
        <v>0</v>
      </c>
      <c r="E91" s="21">
        <v>5.2499979</v>
      </c>
      <c r="F91" s="21">
        <v>7.917</v>
      </c>
      <c r="G91" s="21">
        <v>5.4999978</v>
      </c>
      <c r="H91" s="21">
        <v>1.21</v>
      </c>
      <c r="I91" s="23">
        <v>3.8333318</v>
      </c>
      <c r="J91" s="21">
        <v>7.6666636</v>
      </c>
      <c r="K91" s="21">
        <v>5.4999978</v>
      </c>
      <c r="L91" s="21">
        <v>0.2499999</v>
      </c>
      <c r="M91" s="21">
        <v>0</v>
      </c>
      <c r="N91" s="39">
        <v>7</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8</v>
      </c>
      <c r="B92" s="21">
        <v>5.4166644999999995</v>
      </c>
      <c r="C92" s="21">
        <v>4.5833315</v>
      </c>
      <c r="D92" s="21">
        <v>7.8333302</v>
      </c>
      <c r="E92" s="21">
        <v>6.2499975</v>
      </c>
      <c r="F92" s="21">
        <v>4.917</v>
      </c>
      <c r="G92" s="21">
        <v>9.2499963</v>
      </c>
      <c r="H92" s="21">
        <v>2.8333322</v>
      </c>
      <c r="I92" s="23">
        <v>2.1666658</v>
      </c>
      <c r="J92" s="21">
        <v>6.9166639</v>
      </c>
      <c r="K92" s="21">
        <v>1.9999992</v>
      </c>
      <c r="L92" s="21">
        <v>2.3333323999999998</v>
      </c>
      <c r="M92" s="54">
        <v>4.4999982</v>
      </c>
      <c r="N92" s="39">
        <v>8</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9</v>
      </c>
      <c r="B93" s="21">
        <v>0</v>
      </c>
      <c r="C93" s="21">
        <v>0.1666666</v>
      </c>
      <c r="D93" s="21">
        <v>3.9166651</v>
      </c>
      <c r="E93" s="53">
        <v>0.167</v>
      </c>
      <c r="F93" s="21">
        <v>8</v>
      </c>
      <c r="G93" s="21">
        <v>1.8333325999999999</v>
      </c>
      <c r="H93" s="21">
        <v>3.4999986</v>
      </c>
      <c r="I93" s="23">
        <v>7.9999968</v>
      </c>
      <c r="J93" s="21">
        <v>7.2499971</v>
      </c>
      <c r="K93" s="21">
        <v>5.6666644</v>
      </c>
      <c r="L93" s="21">
        <v>0.9999996</v>
      </c>
      <c r="M93" s="21">
        <v>0.833333</v>
      </c>
      <c r="N93" s="39">
        <v>9</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10</v>
      </c>
      <c r="B94" s="21">
        <v>0.833333</v>
      </c>
      <c r="C94" s="21">
        <v>5.7499977</v>
      </c>
      <c r="D94" s="21">
        <v>6.0833309</v>
      </c>
      <c r="E94" s="21">
        <v>6.2499975</v>
      </c>
      <c r="F94" s="21">
        <v>3.6666651999999997</v>
      </c>
      <c r="G94" s="21">
        <v>9.166663</v>
      </c>
      <c r="H94" s="21">
        <v>5.9166643</v>
      </c>
      <c r="I94" s="23">
        <v>8.0833301</v>
      </c>
      <c r="J94" s="21">
        <v>2.6666656</v>
      </c>
      <c r="K94" s="21">
        <v>2.8333322</v>
      </c>
      <c r="L94" s="21">
        <v>0</v>
      </c>
      <c r="M94" s="21">
        <v>0.4166665</v>
      </c>
      <c r="N94" s="39">
        <v>10</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11</v>
      </c>
      <c r="B95" s="21">
        <v>0</v>
      </c>
      <c r="C95" s="21">
        <v>5.9999976</v>
      </c>
      <c r="D95" s="21">
        <v>7.7499969</v>
      </c>
      <c r="E95" s="21">
        <v>7.7499969</v>
      </c>
      <c r="F95" s="21">
        <v>8.5</v>
      </c>
      <c r="G95" s="2">
        <v>7.5833303</v>
      </c>
      <c r="H95" s="21">
        <v>7.6666636</v>
      </c>
      <c r="I95" s="23">
        <v>4.3333316</v>
      </c>
      <c r="J95" s="21">
        <v>3.7499985</v>
      </c>
      <c r="K95" s="21">
        <v>6.4999974</v>
      </c>
      <c r="L95" s="21">
        <v>4.8333314</v>
      </c>
      <c r="M95" s="21">
        <v>4.999998</v>
      </c>
      <c r="N95" s="39">
        <v>11</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12</v>
      </c>
      <c r="B96" s="21">
        <v>0.833333</v>
      </c>
      <c r="C96" s="21">
        <v>0</v>
      </c>
      <c r="D96" s="21">
        <v>6.9166639</v>
      </c>
      <c r="E96" s="21">
        <v>8.2499967</v>
      </c>
      <c r="F96" s="21">
        <v>8.417</v>
      </c>
      <c r="G96" s="21">
        <v>4.4999982</v>
      </c>
      <c r="H96" s="61">
        <v>6.7499972999999995</v>
      </c>
      <c r="I96" s="23">
        <v>9.5833295</v>
      </c>
      <c r="J96" s="21">
        <v>5.9166643</v>
      </c>
      <c r="K96" s="52">
        <v>1.8333325999999999</v>
      </c>
      <c r="L96" s="21">
        <v>1.5833327</v>
      </c>
      <c r="M96" s="21">
        <v>0.5833330999999999</v>
      </c>
      <c r="N96" s="39">
        <v>12</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13</v>
      </c>
      <c r="B97" s="21">
        <v>3.8333318</v>
      </c>
      <c r="C97" s="21">
        <v>1.0833329</v>
      </c>
      <c r="D97" s="21">
        <v>0</v>
      </c>
      <c r="E97" s="21">
        <v>5.833331</v>
      </c>
      <c r="F97" s="21">
        <v>7.417</v>
      </c>
      <c r="G97" s="21">
        <v>8.4166633</v>
      </c>
      <c r="H97" s="21">
        <v>4.0833317</v>
      </c>
      <c r="I97" s="23">
        <v>4.9166647</v>
      </c>
      <c r="J97" s="21">
        <v>4.9166647</v>
      </c>
      <c r="K97" s="21">
        <v>2.9999988</v>
      </c>
      <c r="L97" s="21">
        <v>0</v>
      </c>
      <c r="M97" s="21">
        <v>0</v>
      </c>
      <c r="N97" s="39">
        <v>13</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14</v>
      </c>
      <c r="B98" s="21">
        <v>4.5833315</v>
      </c>
      <c r="C98" s="21">
        <v>2.9999988</v>
      </c>
      <c r="D98" s="21">
        <v>1.4999994</v>
      </c>
      <c r="E98" s="21">
        <v>7.9999968</v>
      </c>
      <c r="F98" s="21">
        <v>7.5</v>
      </c>
      <c r="G98" s="21">
        <v>8.1666634</v>
      </c>
      <c r="H98" s="21">
        <v>1.666666</v>
      </c>
      <c r="I98" s="23">
        <v>6.4166641</v>
      </c>
      <c r="J98" s="21">
        <v>1.3333328</v>
      </c>
      <c r="K98" s="21">
        <v>0</v>
      </c>
      <c r="L98" s="21">
        <v>5.2499979</v>
      </c>
      <c r="M98" s="21">
        <v>0</v>
      </c>
      <c r="N98" s="39">
        <v>14</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15</v>
      </c>
      <c r="B99" s="21">
        <v>2.6666656</v>
      </c>
      <c r="C99" s="21">
        <v>2.8333322</v>
      </c>
      <c r="D99" s="21">
        <v>7.6666636</v>
      </c>
      <c r="E99" s="21">
        <v>2.583</v>
      </c>
      <c r="F99" s="21">
        <v>7.167</v>
      </c>
      <c r="G99" s="21">
        <v>3.9166651</v>
      </c>
      <c r="H99" s="21">
        <v>7.4166637</v>
      </c>
      <c r="I99" s="23">
        <v>7.0833305</v>
      </c>
      <c r="J99" s="21">
        <v>6.0833309</v>
      </c>
      <c r="K99" s="21">
        <v>4.4166649</v>
      </c>
      <c r="L99" s="21">
        <v>0</v>
      </c>
      <c r="M99" s="21">
        <v>2.499999</v>
      </c>
      <c r="N99" s="39">
        <v>15</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16</v>
      </c>
      <c r="B100" s="21">
        <v>5.4166644999999995</v>
      </c>
      <c r="C100" s="21">
        <v>1.7499993</v>
      </c>
      <c r="D100" s="21">
        <v>4.3333316</v>
      </c>
      <c r="E100" s="21">
        <v>6.833</v>
      </c>
      <c r="F100" s="21">
        <v>7.833</v>
      </c>
      <c r="G100" s="21">
        <v>9</v>
      </c>
      <c r="H100" s="21">
        <v>3.5833319</v>
      </c>
      <c r="I100" s="23">
        <v>6.4166641</v>
      </c>
      <c r="J100" s="21">
        <v>3.8333318</v>
      </c>
      <c r="K100" s="21">
        <v>4.4999982</v>
      </c>
      <c r="L100" s="21">
        <v>0</v>
      </c>
      <c r="M100" s="21">
        <v>0.6666664</v>
      </c>
      <c r="N100" s="39">
        <v>16</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17</v>
      </c>
      <c r="B101" s="21">
        <v>5.0833313</v>
      </c>
      <c r="C101" s="21">
        <v>5.833331</v>
      </c>
      <c r="D101" s="21">
        <v>3.9999984</v>
      </c>
      <c r="E101" s="21">
        <v>1.5833327</v>
      </c>
      <c r="F101" s="21">
        <v>6.333</v>
      </c>
      <c r="G101" s="21">
        <v>6.7499972999999995</v>
      </c>
      <c r="H101" s="21">
        <v>8.1666634</v>
      </c>
      <c r="I101" s="23">
        <v>8.4999966</v>
      </c>
      <c r="J101" s="21">
        <v>4.4999982</v>
      </c>
      <c r="K101" s="21">
        <v>1.2499995</v>
      </c>
      <c r="L101" s="21">
        <v>0</v>
      </c>
      <c r="M101" s="21">
        <v>0</v>
      </c>
      <c r="N101" s="39">
        <v>17</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18</v>
      </c>
      <c r="B102" s="21">
        <v>0</v>
      </c>
      <c r="C102" s="21">
        <v>2.3333323999999998</v>
      </c>
      <c r="D102" s="21">
        <v>3.6666651999999997</v>
      </c>
      <c r="E102" s="21">
        <v>3.9999984</v>
      </c>
      <c r="F102" s="21">
        <v>6.167</v>
      </c>
      <c r="G102" s="21">
        <v>5.0833313</v>
      </c>
      <c r="H102" s="21">
        <v>3.5833319</v>
      </c>
      <c r="I102" s="23">
        <v>8.4166633</v>
      </c>
      <c r="J102" s="21">
        <v>4.7499981</v>
      </c>
      <c r="K102" s="21">
        <v>0</v>
      </c>
      <c r="L102" s="21">
        <v>4.5833315</v>
      </c>
      <c r="M102" s="21">
        <v>1.1666661999999999</v>
      </c>
      <c r="N102" s="39">
        <v>18</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19</v>
      </c>
      <c r="B103" s="21">
        <v>1.4999994</v>
      </c>
      <c r="C103" s="21">
        <v>4.4166649</v>
      </c>
      <c r="D103" s="53">
        <v>8.2499967</v>
      </c>
      <c r="E103" s="21">
        <v>2.6666656</v>
      </c>
      <c r="F103" s="59">
        <v>9.083</v>
      </c>
      <c r="G103" s="21">
        <v>9.333329599999999</v>
      </c>
      <c r="H103" s="21">
        <v>6.666664</v>
      </c>
      <c r="I103" s="23">
        <v>6.0833309</v>
      </c>
      <c r="J103" s="21">
        <v>2.4166657</v>
      </c>
      <c r="K103" s="21">
        <v>5.4999978</v>
      </c>
      <c r="L103" s="21">
        <v>0</v>
      </c>
      <c r="M103" s="21">
        <v>0</v>
      </c>
      <c r="N103" s="39">
        <v>19</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20</v>
      </c>
      <c r="B104" s="21">
        <v>2.499999</v>
      </c>
      <c r="C104" s="21">
        <v>6.4999974</v>
      </c>
      <c r="D104" s="21">
        <v>7.2499971</v>
      </c>
      <c r="E104" s="21">
        <v>6.9999972</v>
      </c>
      <c r="F104" s="21">
        <v>7.833</v>
      </c>
      <c r="G104" s="21">
        <v>8.9999964</v>
      </c>
      <c r="H104" s="21">
        <v>8.4166633</v>
      </c>
      <c r="I104" s="23">
        <v>7.6666636</v>
      </c>
      <c r="J104" s="21">
        <v>2.3333323999999998</v>
      </c>
      <c r="K104" s="21">
        <v>0.0833333</v>
      </c>
      <c r="L104" s="21">
        <v>4.0833317</v>
      </c>
      <c r="M104" s="21">
        <v>0</v>
      </c>
      <c r="N104" s="39">
        <v>20</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21</v>
      </c>
      <c r="B105" s="21">
        <v>2.8333322</v>
      </c>
      <c r="C105" s="21">
        <v>4.999998</v>
      </c>
      <c r="D105" s="21">
        <v>9.0833297</v>
      </c>
      <c r="E105" s="21">
        <v>7.5833303</v>
      </c>
      <c r="F105" s="21">
        <v>8.417</v>
      </c>
      <c r="G105" s="21">
        <v>4.4166649</v>
      </c>
      <c r="H105" s="21">
        <v>5.2499979</v>
      </c>
      <c r="I105" s="23">
        <v>5.6666644</v>
      </c>
      <c r="J105" s="21">
        <v>4.8333314</v>
      </c>
      <c r="K105" s="21">
        <v>0</v>
      </c>
      <c r="L105" s="21">
        <v>0.6666664</v>
      </c>
      <c r="M105" s="21">
        <v>0.2499999</v>
      </c>
      <c r="N105" s="39">
        <v>21</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22</v>
      </c>
      <c r="B106" s="21">
        <v>2.2499991</v>
      </c>
      <c r="C106" s="21">
        <v>4.5833315</v>
      </c>
      <c r="D106" s="21">
        <v>7.9166635</v>
      </c>
      <c r="E106" s="21">
        <v>7.583</v>
      </c>
      <c r="F106" s="21">
        <v>8.417</v>
      </c>
      <c r="G106" s="21">
        <v>5.4999978</v>
      </c>
      <c r="H106" s="21">
        <v>7.4166637</v>
      </c>
      <c r="I106" s="23">
        <v>6.4166641</v>
      </c>
      <c r="J106" s="21">
        <v>7.3333303999999995</v>
      </c>
      <c r="K106" s="21">
        <v>5.6666644</v>
      </c>
      <c r="L106" s="21">
        <v>6.3333308</v>
      </c>
      <c r="M106" s="21">
        <v>0</v>
      </c>
      <c r="N106" s="39">
        <v>22</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23</v>
      </c>
      <c r="B107" s="21">
        <v>4.166665</v>
      </c>
      <c r="C107" s="21">
        <v>3.7499985</v>
      </c>
      <c r="D107" s="21">
        <v>8.8333298</v>
      </c>
      <c r="E107" s="21">
        <v>3.417</v>
      </c>
      <c r="F107" s="21">
        <v>10.667</v>
      </c>
      <c r="G107" s="21">
        <v>7.5833303</v>
      </c>
      <c r="H107" s="21">
        <v>8.2499967</v>
      </c>
      <c r="I107" s="23">
        <v>7.1666638</v>
      </c>
      <c r="J107" s="21">
        <v>2.6666656</v>
      </c>
      <c r="K107" s="21">
        <v>5.0833313</v>
      </c>
      <c r="L107" s="21">
        <v>0</v>
      </c>
      <c r="M107" s="21">
        <v>0.0833333</v>
      </c>
      <c r="N107" s="39">
        <v>23</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24</v>
      </c>
      <c r="B108" s="21">
        <v>0.0833333</v>
      </c>
      <c r="C108" s="21">
        <v>4.9166647</v>
      </c>
      <c r="D108" s="21">
        <v>9.25</v>
      </c>
      <c r="E108" s="21">
        <v>4</v>
      </c>
      <c r="F108" s="21">
        <v>8.25</v>
      </c>
      <c r="G108" s="21">
        <v>1.4999994</v>
      </c>
      <c r="H108" s="21">
        <v>7.9999968</v>
      </c>
      <c r="I108" s="23">
        <v>5.9999976</v>
      </c>
      <c r="J108" s="21">
        <v>2.9999988</v>
      </c>
      <c r="K108" s="21">
        <v>0.5833330999999999</v>
      </c>
      <c r="L108" s="21">
        <v>1.0833329</v>
      </c>
      <c r="M108" s="21">
        <v>0</v>
      </c>
      <c r="N108" s="39">
        <v>24</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25</v>
      </c>
      <c r="B109" s="21">
        <v>0</v>
      </c>
      <c r="C109" s="21">
        <v>6.7499972999999995</v>
      </c>
      <c r="D109" s="21">
        <v>7.417</v>
      </c>
      <c r="E109" s="21">
        <v>3.333</v>
      </c>
      <c r="F109" s="21">
        <v>9.083</v>
      </c>
      <c r="G109" s="21">
        <v>6.9999972</v>
      </c>
      <c r="H109" s="21">
        <v>9.2499963</v>
      </c>
      <c r="I109" s="50">
        <v>3.4999986</v>
      </c>
      <c r="J109" s="21">
        <v>5.7499977</v>
      </c>
      <c r="K109" s="21">
        <v>1.4999994</v>
      </c>
      <c r="L109" s="21">
        <v>3.2499987</v>
      </c>
      <c r="M109" s="21">
        <v>1.1666661999999999</v>
      </c>
      <c r="N109" s="39">
        <v>25</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35">
        <v>26</v>
      </c>
      <c r="B110" s="21">
        <v>0</v>
      </c>
      <c r="C110" s="21">
        <v>4.4999982</v>
      </c>
      <c r="D110" s="21">
        <v>8.75</v>
      </c>
      <c r="E110" s="21">
        <v>6.583</v>
      </c>
      <c r="F110" s="21">
        <v>8.5</v>
      </c>
      <c r="G110" s="58">
        <v>11.3333288</v>
      </c>
      <c r="H110" s="21">
        <v>7.5833303</v>
      </c>
      <c r="I110" s="23">
        <v>5.6666644</v>
      </c>
      <c r="J110" s="21">
        <v>6.3333308</v>
      </c>
      <c r="K110" s="21">
        <v>2.7499989</v>
      </c>
      <c r="L110" s="21">
        <v>1.3333328</v>
      </c>
      <c r="M110" s="21">
        <v>3.2499987</v>
      </c>
      <c r="N110" s="39">
        <v>26</v>
      </c>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35">
        <v>27</v>
      </c>
      <c r="B111" s="21">
        <v>5.4166644999999995</v>
      </c>
      <c r="C111" s="21">
        <v>0.6666664</v>
      </c>
      <c r="D111" s="21">
        <v>7.75</v>
      </c>
      <c r="E111" s="21">
        <v>9.417</v>
      </c>
      <c r="F111" s="21">
        <v>8.75</v>
      </c>
      <c r="G111" s="21">
        <v>7.4166637</v>
      </c>
      <c r="H111" s="21">
        <v>5.5833311</v>
      </c>
      <c r="I111" s="23">
        <v>5.9166643</v>
      </c>
      <c r="J111" s="21">
        <v>3.2499987</v>
      </c>
      <c r="K111" s="21">
        <v>6.2499975</v>
      </c>
      <c r="L111" s="21">
        <v>0.0833333</v>
      </c>
      <c r="M111" s="21">
        <v>1.4999994</v>
      </c>
      <c r="N111" s="39">
        <v>27</v>
      </c>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35">
        <v>28</v>
      </c>
      <c r="B112" s="21">
        <v>2.9166655</v>
      </c>
      <c r="C112" s="21">
        <v>0.3333332</v>
      </c>
      <c r="D112" s="21">
        <v>8.917</v>
      </c>
      <c r="E112" s="21">
        <v>0</v>
      </c>
      <c r="F112" s="21">
        <v>8.417</v>
      </c>
      <c r="G112" s="21">
        <v>8.1666634</v>
      </c>
      <c r="H112" s="21">
        <v>3.7499985</v>
      </c>
      <c r="I112" s="23">
        <v>6.0833309</v>
      </c>
      <c r="J112" s="21">
        <v>4.7499981</v>
      </c>
      <c r="K112" s="21">
        <v>3.5833319</v>
      </c>
      <c r="L112" s="21">
        <v>1.7499993</v>
      </c>
      <c r="M112" s="21">
        <v>0.0833333</v>
      </c>
      <c r="N112" s="39">
        <v>28</v>
      </c>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35">
        <v>29</v>
      </c>
      <c r="B113" s="21">
        <v>1.2499995</v>
      </c>
      <c r="C113" s="21">
        <v>1.9166659</v>
      </c>
      <c r="D113" s="21">
        <v>1.4999994</v>
      </c>
      <c r="E113" s="21">
        <v>6.417</v>
      </c>
      <c r="F113" s="21">
        <v>1.833</v>
      </c>
      <c r="G113" s="21">
        <v>10.083329299999999</v>
      </c>
      <c r="H113" s="21">
        <v>7.8333302</v>
      </c>
      <c r="I113" s="23">
        <v>1.8333325999999999</v>
      </c>
      <c r="J113" s="21">
        <v>6.5833307</v>
      </c>
      <c r="K113" s="21">
        <v>0</v>
      </c>
      <c r="L113" s="21">
        <v>2.172</v>
      </c>
      <c r="M113" s="21">
        <v>3.9166651</v>
      </c>
      <c r="N113" s="39">
        <v>29</v>
      </c>
      <c r="O113" s="19"/>
      <c r="P113" s="19"/>
      <c r="Q113" s="19"/>
      <c r="R113" s="19"/>
      <c r="S113" s="19"/>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35">
        <v>30</v>
      </c>
      <c r="B114" s="21">
        <v>0</v>
      </c>
      <c r="C114" s="21"/>
      <c r="D114" s="21">
        <v>2.9166655</v>
      </c>
      <c r="E114" s="21">
        <v>8.333</v>
      </c>
      <c r="F114" s="21">
        <v>10.083</v>
      </c>
      <c r="G114" s="21">
        <v>6.4999974</v>
      </c>
      <c r="H114" s="21">
        <v>6.7499972999999995</v>
      </c>
      <c r="I114" s="23">
        <v>5.3333312</v>
      </c>
      <c r="J114" s="21">
        <v>6.3333308</v>
      </c>
      <c r="K114" s="21">
        <v>2.4166657</v>
      </c>
      <c r="L114" s="21">
        <v>1.321</v>
      </c>
      <c r="M114" s="21">
        <v>2.9166655</v>
      </c>
      <c r="N114" s="39">
        <v>30</v>
      </c>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35">
        <v>31</v>
      </c>
      <c r="B115" s="21">
        <v>4.8333314</v>
      </c>
      <c r="C115" s="21"/>
      <c r="D115" s="21">
        <v>7.499997</v>
      </c>
      <c r="E115" s="21"/>
      <c r="F115" s="21">
        <v>0</v>
      </c>
      <c r="G115" s="21"/>
      <c r="H115" s="21">
        <v>1.1666661999999999</v>
      </c>
      <c r="I115" s="23">
        <v>4.166665</v>
      </c>
      <c r="J115" s="21"/>
      <c r="K115" s="21">
        <v>4.6666647999999995</v>
      </c>
      <c r="L115" s="21" t="s">
        <v>22</v>
      </c>
      <c r="M115" s="21">
        <v>0</v>
      </c>
      <c r="N115" s="39">
        <v>31</v>
      </c>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9"/>
      <c r="B116" s="21"/>
      <c r="C116" s="19"/>
      <c r="D116" s="19"/>
      <c r="E116" s="19"/>
      <c r="F116" s="19"/>
      <c r="G116" s="19"/>
      <c r="H116" s="19"/>
      <c r="I116" s="20" t="s">
        <v>22</v>
      </c>
      <c r="J116" s="19"/>
      <c r="K116" s="19"/>
      <c r="L116" s="19"/>
      <c r="M116" s="19"/>
      <c r="N116" s="38"/>
      <c r="O116" s="19"/>
      <c r="P116" s="19"/>
      <c r="Q116" s="19"/>
      <c r="R116" s="19"/>
      <c r="S116" s="19"/>
      <c r="T116" s="19"/>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9"/>
      <c r="B117" s="32" t="s">
        <v>7</v>
      </c>
      <c r="C117" s="32" t="s">
        <v>8</v>
      </c>
      <c r="D117" s="32" t="s">
        <v>9</v>
      </c>
      <c r="E117" s="32" t="s">
        <v>10</v>
      </c>
      <c r="F117" s="32" t="s">
        <v>11</v>
      </c>
      <c r="G117" s="32" t="s">
        <v>12</v>
      </c>
      <c r="H117" s="32" t="s">
        <v>1</v>
      </c>
      <c r="I117" s="33" t="s">
        <v>2</v>
      </c>
      <c r="J117" s="34" t="s">
        <v>3</v>
      </c>
      <c r="K117" s="34" t="s">
        <v>4</v>
      </c>
      <c r="L117" s="34" t="s">
        <v>5</v>
      </c>
      <c r="M117" s="34" t="s">
        <v>6</v>
      </c>
      <c r="N117" s="19"/>
      <c r="O117" s="19"/>
      <c r="P117" s="19"/>
      <c r="Q117" s="19"/>
      <c r="R117" s="19"/>
      <c r="S117" s="19"/>
      <c r="T117" s="19"/>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9"/>
      <c r="B118" s="19"/>
      <c r="C118" s="19"/>
      <c r="D118" s="19"/>
      <c r="E118" s="19"/>
      <c r="F118" s="19"/>
      <c r="G118" s="19"/>
      <c r="H118" s="19"/>
      <c r="I118" s="20"/>
      <c r="J118" s="19"/>
      <c r="K118" s="19"/>
      <c r="L118" s="19"/>
      <c r="M118" s="19"/>
      <c r="N118" s="19"/>
      <c r="O118" s="19"/>
      <c r="P118" s="19"/>
      <c r="Q118" s="19"/>
      <c r="R118" s="19"/>
      <c r="S118" s="19"/>
      <c r="T118" s="19"/>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19"/>
      <c r="B119" s="21">
        <f>AVERAGE(B85:B115)</f>
        <v>2.233870074193548</v>
      </c>
      <c r="C119" s="21">
        <f>AVERAGE(C85:C113)</f>
        <v>3.727010003448276</v>
      </c>
      <c r="D119" s="21">
        <f>AVERAGE(D85:D115)</f>
        <v>5.405933864516129</v>
      </c>
      <c r="E119" s="21">
        <f>AVERAGE(E85:E114)</f>
        <v>5.5944207666666665</v>
      </c>
      <c r="F119" s="21">
        <f>AVERAGE(F47:F115)</f>
        <v>3.7375769166021144</v>
      </c>
      <c r="G119" s="21">
        <f>AVERAGE(G85:G114)</f>
        <v>6.816664059999999</v>
      </c>
      <c r="H119" s="21">
        <f>AVERAGE(H85:H115)</f>
        <v>5.947632045161291</v>
      </c>
      <c r="I119" s="23">
        <f>AVERAGE(I85:I115)</f>
        <v>5.943546009677419</v>
      </c>
      <c r="J119" s="21">
        <f>AVERAGE(J85:J114)</f>
        <v>5.097220183333333</v>
      </c>
      <c r="K119" s="21">
        <f>AVERAGE(K85:K115)</f>
        <v>3.129031006451613</v>
      </c>
      <c r="L119" s="21">
        <f>AVERAGE(L85:L114)</f>
        <v>1.816432653333333</v>
      </c>
      <c r="M119" s="21">
        <f>AVERAGE(M86:M115)</f>
        <v>0.9611107266666665</v>
      </c>
      <c r="N119" s="19"/>
      <c r="O119" s="48">
        <f>AVERAGE(B119:M119)</f>
        <v>4.200870692504199</v>
      </c>
      <c r="P119" s="36" t="s">
        <v>35</v>
      </c>
      <c r="Q119" s="36"/>
      <c r="R119" s="36"/>
      <c r="S119" s="36"/>
      <c r="T119" s="19"/>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9"/>
      <c r="B120" s="19"/>
      <c r="C120" s="19"/>
      <c r="D120" s="19"/>
      <c r="E120" s="19"/>
      <c r="F120" s="19"/>
      <c r="G120" s="19"/>
      <c r="H120" s="19"/>
      <c r="I120" s="20"/>
      <c r="J120" s="19"/>
      <c r="K120" s="19"/>
      <c r="L120" s="19"/>
      <c r="M120" s="19"/>
      <c r="N120" s="19"/>
      <c r="O120" s="19"/>
      <c r="P120" s="19"/>
      <c r="Q120" s="19"/>
      <c r="R120" s="19"/>
      <c r="S120" s="19"/>
      <c r="T120" s="19"/>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8.75">
      <c r="A121" s="42" t="s">
        <v>33</v>
      </c>
      <c r="B121" s="42"/>
      <c r="C121" s="42"/>
      <c r="D121" s="19"/>
      <c r="E121" s="19"/>
      <c r="F121" s="19"/>
      <c r="G121" s="19"/>
      <c r="H121" s="19"/>
      <c r="I121" s="20"/>
      <c r="J121" s="19"/>
      <c r="K121" s="19"/>
      <c r="L121" s="19"/>
      <c r="M121" s="19"/>
      <c r="N121" s="19"/>
      <c r="O121" s="19"/>
      <c r="P121" s="19"/>
      <c r="Q121" s="19"/>
      <c r="R121" s="19"/>
      <c r="S121" s="19"/>
      <c r="T121" s="19"/>
      <c r="U121" s="12"/>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2"/>
      <c r="B122" s="12"/>
      <c r="C122" s="12"/>
      <c r="D122" s="12"/>
      <c r="E122" s="12"/>
      <c r="F122" s="44"/>
      <c r="G122" s="12"/>
      <c r="H122" s="12"/>
      <c r="I122" s="14"/>
      <c r="J122" s="12"/>
      <c r="K122" s="12"/>
      <c r="L122" s="12"/>
      <c r="M122" s="12"/>
      <c r="N122" s="12"/>
      <c r="O122" s="12"/>
      <c r="P122" s="12"/>
      <c r="Q122" s="12"/>
      <c r="R122" s="12"/>
      <c r="S122" s="12"/>
      <c r="T122" s="12"/>
      <c r="U122" s="12"/>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2"/>
      <c r="B123" s="32" t="s">
        <v>7</v>
      </c>
      <c r="C123" s="32" t="s">
        <v>8</v>
      </c>
      <c r="D123" s="32" t="s">
        <v>9</v>
      </c>
      <c r="E123" s="32" t="s">
        <v>10</v>
      </c>
      <c r="F123" s="32" t="s">
        <v>11</v>
      </c>
      <c r="G123" s="32" t="s">
        <v>12</v>
      </c>
      <c r="H123" s="32" t="s">
        <v>1</v>
      </c>
      <c r="I123" s="33" t="s">
        <v>2</v>
      </c>
      <c r="J123" s="34" t="s">
        <v>3</v>
      </c>
      <c r="K123" s="34" t="s">
        <v>4</v>
      </c>
      <c r="L123" s="34" t="s">
        <v>5</v>
      </c>
      <c r="M123" s="34" t="s">
        <v>6</v>
      </c>
      <c r="N123" s="12"/>
      <c r="O123" s="12"/>
      <c r="P123" s="12"/>
      <c r="Q123" s="12"/>
      <c r="R123" s="12"/>
      <c r="S123" s="12"/>
      <c r="T123" s="12"/>
      <c r="U123" s="12"/>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75">
      <c r="A124" s="43" t="s">
        <v>29</v>
      </c>
      <c r="B124" s="44">
        <f aca="true" t="shared" si="1" ref="B124:M124">B20/2.8</f>
        <v>8.497142857142858</v>
      </c>
      <c r="C124" s="44">
        <f t="shared" si="1"/>
        <v>17.94607142857143</v>
      </c>
      <c r="D124" s="44">
        <f t="shared" si="1"/>
        <v>44.298928571428576</v>
      </c>
      <c r="E124" s="44">
        <f t="shared" si="1"/>
        <v>40.530714285714296</v>
      </c>
      <c r="F124" s="44">
        <f t="shared" si="1"/>
        <v>65.95571428571428</v>
      </c>
      <c r="G124" s="44">
        <f t="shared" si="1"/>
        <v>52.7017857142857</v>
      </c>
      <c r="H124" s="44">
        <f t="shared" si="1"/>
        <v>59.16464285714288</v>
      </c>
      <c r="I124" s="17">
        <f t="shared" si="1"/>
        <v>64.78535714285715</v>
      </c>
      <c r="J124" s="44">
        <f t="shared" si="1"/>
        <v>49.16750000000004</v>
      </c>
      <c r="K124" s="44">
        <f t="shared" si="1"/>
        <v>24.122857142857097</v>
      </c>
      <c r="L124" s="44">
        <f t="shared" si="1"/>
        <v>11.726785714285647</v>
      </c>
      <c r="M124" s="44">
        <f t="shared" si="1"/>
        <v>3.78928571428576</v>
      </c>
      <c r="N124" s="12"/>
      <c r="O124" s="12"/>
      <c r="P124" s="12"/>
      <c r="Q124" s="12"/>
      <c r="R124" s="12"/>
      <c r="S124" s="12"/>
      <c r="T124" s="12"/>
      <c r="U124" s="12"/>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75">
      <c r="A125" s="43" t="s">
        <v>30</v>
      </c>
      <c r="B125" s="12">
        <v>2.12</v>
      </c>
      <c r="C125" s="12">
        <v>4.183</v>
      </c>
      <c r="D125" s="12">
        <v>5.333</v>
      </c>
      <c r="E125" s="12">
        <v>7.08</v>
      </c>
      <c r="F125" s="12">
        <v>9.32</v>
      </c>
      <c r="G125" s="12">
        <v>7.82</v>
      </c>
      <c r="H125" s="12">
        <v>8.53</v>
      </c>
      <c r="I125" s="14">
        <v>9.73</v>
      </c>
      <c r="J125" s="12">
        <v>7.283</v>
      </c>
      <c r="K125" s="12">
        <v>4.133</v>
      </c>
      <c r="L125" s="12">
        <v>2.22</v>
      </c>
      <c r="M125" s="12">
        <v>1.25</v>
      </c>
      <c r="N125" s="12"/>
      <c r="O125" s="12"/>
      <c r="P125" s="47" t="s">
        <v>32</v>
      </c>
      <c r="Q125" s="12"/>
      <c r="R125" s="12"/>
      <c r="S125" s="12"/>
      <c r="T125" s="12"/>
      <c r="U125" s="12"/>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2"/>
      <c r="B126" s="12"/>
      <c r="C126" s="12"/>
      <c r="D126" s="12"/>
      <c r="E126" s="12"/>
      <c r="F126" s="12"/>
      <c r="G126" s="12"/>
      <c r="H126" s="12"/>
      <c r="I126" s="14"/>
      <c r="J126" s="12"/>
      <c r="K126" s="12"/>
      <c r="L126" s="12"/>
      <c r="M126" s="12"/>
      <c r="N126" s="12"/>
      <c r="O126" s="12"/>
      <c r="P126" s="12"/>
      <c r="Q126" s="12"/>
      <c r="R126" s="12"/>
      <c r="S126" s="12"/>
      <c r="T126" s="12"/>
      <c r="U126" s="12"/>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45">
        <f aca="true" t="shared" si="2" ref="B127:M127">B124/B125</f>
        <v>4.008086253369273</v>
      </c>
      <c r="C127" s="45">
        <f t="shared" si="2"/>
        <v>4.290239404391927</v>
      </c>
      <c r="D127" s="45">
        <f t="shared" si="2"/>
        <v>8.306568267659586</v>
      </c>
      <c r="E127" s="45">
        <f t="shared" si="2"/>
        <v>5.724677158999194</v>
      </c>
      <c r="F127" s="45">
        <f t="shared" si="2"/>
        <v>7.076793378295523</v>
      </c>
      <c r="G127" s="45">
        <f t="shared" si="2"/>
        <v>6.739358786993056</v>
      </c>
      <c r="H127" s="45">
        <f t="shared" si="2"/>
        <v>6.936065985597056</v>
      </c>
      <c r="I127" s="46">
        <f t="shared" si="2"/>
        <v>6.658310086624579</v>
      </c>
      <c r="J127" s="45">
        <f t="shared" si="2"/>
        <v>6.750995468900183</v>
      </c>
      <c r="K127" s="45">
        <f t="shared" si="2"/>
        <v>5.836645812450302</v>
      </c>
      <c r="L127" s="45">
        <f t="shared" si="2"/>
        <v>5.282335907335876</v>
      </c>
      <c r="M127" s="45">
        <f t="shared" si="2"/>
        <v>3.031428571428608</v>
      </c>
      <c r="N127" s="10"/>
      <c r="O127" s="49">
        <f>AVERAGE(B127:M127)</f>
        <v>5.88679209017043</v>
      </c>
      <c r="P127" s="36" t="s">
        <v>31</v>
      </c>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row r="135" spans="1:55" ht="15">
      <c r="A135" s="10"/>
      <c r="B135" s="10"/>
      <c r="C135" s="10"/>
      <c r="D135" s="10"/>
      <c r="E135" s="10"/>
      <c r="F135" s="10"/>
      <c r="G135" s="10"/>
      <c r="H135" s="10"/>
      <c r="I135" s="11"/>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row>
    <row r="136" spans="1:55" ht="15">
      <c r="A136" s="10"/>
      <c r="B136" s="10"/>
      <c r="C136" s="10"/>
      <c r="D136" s="10"/>
      <c r="E136" s="10"/>
      <c r="F136" s="10"/>
      <c r="G136" s="10"/>
      <c r="H136" s="10"/>
      <c r="I136" s="11"/>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row>
    <row r="137" spans="1:55" ht="15">
      <c r="A137" s="10"/>
      <c r="B137" s="10"/>
      <c r="C137" s="10"/>
      <c r="D137" s="10"/>
      <c r="E137" s="10"/>
      <c r="F137" s="10"/>
      <c r="G137" s="10"/>
      <c r="H137" s="10"/>
      <c r="I137" s="11"/>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row>
    <row r="138" spans="1:55" ht="15">
      <c r="A138" s="10"/>
      <c r="B138" s="10"/>
      <c r="C138" s="10"/>
      <c r="D138" s="10"/>
      <c r="E138" s="10"/>
      <c r="F138" s="10"/>
      <c r="G138" s="10"/>
      <c r="H138" s="10"/>
      <c r="I138" s="11"/>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row>
    <row r="139" spans="1:55" ht="15">
      <c r="A139" s="10"/>
      <c r="B139" s="10"/>
      <c r="C139" s="10"/>
      <c r="D139" s="10"/>
      <c r="E139" s="10"/>
      <c r="F139" s="10"/>
      <c r="G139" s="10"/>
      <c r="H139" s="10"/>
      <c r="I139" s="11"/>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row>
    <row r="140" spans="1:55" ht="15">
      <c r="A140" s="10"/>
      <c r="B140" s="10"/>
      <c r="C140" s="10"/>
      <c r="D140" s="10"/>
      <c r="E140" s="10"/>
      <c r="F140" s="10"/>
      <c r="G140" s="10"/>
      <c r="H140" s="10"/>
      <c r="I140" s="11"/>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row>
  </sheetData>
  <sheetProtection/>
  <dataValidations count="1">
    <dataValidation type="custom" allowBlank="1" showInputMessage="1" showErrorMessage="1" sqref="I123 I117 I36 I41 I45 I79 I83 I21:I26 I8:I9 I19 I3 I5:I6">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cp:lastModifiedBy>
  <cp:lastPrinted>2012-07-03T15:12:10Z</cp:lastPrinted>
  <dcterms:created xsi:type="dcterms:W3CDTF">2000-07-31T16:38:04Z</dcterms:created>
  <dcterms:modified xsi:type="dcterms:W3CDTF">2013-01-09T10:51:27Z</dcterms:modified>
  <cp:category/>
  <cp:version/>
  <cp:contentType/>
  <cp:contentStatus/>
</cp:coreProperties>
</file>