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hartsheets/sheet1.xml" ContentType="application/vnd.openxmlformats-officedocument.spreadsheetml.chartsheet+xml"/>
  <Override PartName="/xl/drawings/drawing2.xml" ContentType="application/vnd.openxmlformats-officedocument.drawing+xml"/>
  <Override PartName="/xl/chartsheets/sheet2.xml" ContentType="application/vnd.openxmlformats-officedocument.spreadsheetml.chartsheet+xml"/>
  <Override PartName="/xl/drawings/drawing4.xml" ContentType="application/vnd.openxmlformats-officedocument.drawing+xml"/>
  <Override PartName="/xl/chartsheets/sheet3.xml" ContentType="application/vnd.openxmlformats-officedocument.spreadsheetml.chartsheet+xml"/>
  <Override PartName="/xl/drawings/drawing6.xml" ContentType="application/vnd.openxmlformats-officedocument.drawing+xml"/>
  <Override PartName="/xl/chartsheets/sheet4.xml" ContentType="application/vnd.openxmlformats-officedocument.spreadsheetml.chartsheet+xml"/>
  <Override PartName="/xl/drawings/drawing8.xml" ContentType="application/vnd.openxmlformats-officedocument.drawing+xml"/>
  <Override PartName="/xl/chartsheets/sheet5.xml" ContentType="application/vnd.openxmlformats-officedocument.spreadsheetml.chartsheet+xml"/>
  <Override PartName="/xl/drawings/drawing9.xml" ContentType="application/vnd.openxmlformats-officedocument.drawing+xml"/>
  <Override PartName="/xl/chartsheets/sheet6.xml" ContentType="application/vnd.openxmlformats-officedocument.spreadsheetml.chartsheet+xml"/>
  <Override PartName="/xl/drawings/drawing11.xml" ContentType="application/vnd.openxmlformats-officedocument.drawing+xml"/>
  <Override PartName="/xl/chartsheets/sheet7.xml" ContentType="application/vnd.openxmlformats-officedocument.spreadsheetml.chartsheet+xml"/>
  <Override PartName="/xl/drawings/drawing13.xml" ContentType="application/vnd.openxmlformats-officedocument.drawing+xml"/>
  <Override PartName="/xl/chartsheets/sheet8.xml" ContentType="application/vnd.openxmlformats-officedocument.spreadsheetml.chartsheet+xml"/>
  <Override PartName="/xl/drawings/drawing15.xml" ContentType="application/vnd.openxmlformats-officedocument.drawing+xml"/>
  <Override PartName="/xl/chartsheets/sheet9.xml" ContentType="application/vnd.openxmlformats-officedocument.spreadsheetml.chartsheet+xml"/>
  <Override PartName="/xl/drawings/drawing16.xml" ContentType="application/vnd.openxmlformats-officedocument.drawing+xml"/>
  <Override PartName="/xl/chartsheets/sheet10.xml" ContentType="application/vnd.openxmlformats-officedocument.spreadsheetml.chartsheet+xml"/>
  <Override PartName="/xl/drawings/drawing17.xml" ContentType="application/vnd.openxmlformats-officedocument.drawing+xml"/>
  <Override PartName="/xl/chartsheets/sheet11.xml" ContentType="application/vnd.openxmlformats-officedocument.spreadsheetml.chartsheet+xml"/>
  <Override PartName="/xl/drawings/drawing18.xml" ContentType="application/vnd.openxmlformats-officedocument.drawing+xml"/>
  <Override PartName="/xl/chartsheets/sheet12.xml" ContentType="application/vnd.openxmlformats-officedocument.spreadsheetml.chartsheet+xml"/>
  <Override PartName="/xl/drawings/drawing19.xml" ContentType="application/vnd.openxmlformats-officedocument.drawing+xml"/>
  <Override PartName="/xl/chartsheets/sheet13.xml" ContentType="application/vnd.openxmlformats-officedocument.spreadsheetml.chartsheet+xml"/>
  <Override PartName="/xl/drawings/drawing20.xml" ContentType="application/vnd.openxmlformats-officedocument.drawing+xml"/>
  <Override PartName="/xl/chartsheets/sheet14.xml" ContentType="application/vnd.openxmlformats-officedocument.spreadsheetml.chartsheet+xml"/>
  <Override PartName="/xl/drawings/drawing21.xml" ContentType="application/vnd.openxmlformats-officedocument.drawing+xml"/>
  <Override PartName="/xl/chartsheets/sheet15.xml" ContentType="application/vnd.openxmlformats-officedocument.spreadsheetml.chartsheet+xml"/>
  <Override PartName="/xl/drawings/drawing22.xml" ContentType="application/vnd.openxmlformats-officedocument.drawing+xml"/>
  <Override PartName="/xl/chartsheets/sheet16.xml" ContentType="application/vnd.openxmlformats-officedocument.spreadsheetml.chartsheet+xml"/>
  <Override PartName="/xl/drawings/drawing23.xml" ContentType="application/vnd.openxmlformats-officedocument.drawing+xml"/>
  <Override PartName="/xl/chartsheets/sheet17.xml" ContentType="application/vnd.openxmlformats-officedocument.spreadsheetml.chartsheet+xml"/>
  <Override PartName="/xl/drawings/drawing24.xml" ContentType="application/vnd.openxmlformats-officedocument.drawing+xml"/>
  <Override PartName="/xl/chartsheets/sheet18.xml" ContentType="application/vnd.openxmlformats-officedocument.spreadsheetml.chartsheet+xml"/>
  <Override PartName="/xl/drawings/drawing25.xml" ContentType="application/vnd.openxmlformats-officedocument.drawing+xml"/>
  <Override PartName="/xl/chartsheets/sheet19.xml" ContentType="application/vnd.openxmlformats-officedocument.spreadsheetml.chartsheet+xml"/>
  <Override PartName="/xl/drawings/drawing26.xml" ContentType="application/vnd.openxmlformats-officedocument.drawing+xml"/>
  <Override PartName="/xl/chartsheets/sheet20.xml" ContentType="application/vnd.openxmlformats-officedocument.spreadsheetml.chartsheet+xml"/>
  <Override PartName="/xl/drawings/drawing27.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drawings/drawing1.xml" ContentType="application/vnd.openxmlformats-officedocument.drawingml.chartshapes+xml"/>
  <Override PartName="/xl/drawings/drawing3.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10.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210" yWindow="90" windowWidth="11340" windowHeight="6795" firstSheet="4" activeTab="6"/>
  </bookViews>
  <sheets>
    <sheet name="NUMBERS" sheetId="1" r:id="rId1"/>
    <sheet name="SUMMARY" sheetId="2" r:id="rId2"/>
    <sheet name="GEMIDDELD-DAG" sheetId="3" r:id="rId3"/>
    <sheet name="PER MAAND" sheetId="4" r:id="rId4"/>
    <sheet name="kWh-m2-day" sheetId="5" r:id="rId5"/>
    <sheet name="JAAROPBRENGST" sheetId="6" r:id="rId6"/>
    <sheet name="OPBRENGST" sheetId="7" r:id="rId7"/>
    <sheet name="DRAAIUREN" sheetId="8" r:id="rId8"/>
    <sheet name="DAILY POWER" sheetId="9" r:id="rId9"/>
    <sheet name="MAANDVERMOGEN" sheetId="10" r:id="rId10"/>
    <sheet name="JANUARI" sheetId="11" r:id="rId11"/>
    <sheet name="FEBRUARI" sheetId="12" r:id="rId12"/>
    <sheet name="MAART" sheetId="13" r:id="rId13"/>
    <sheet name="APRIL" sheetId="14" r:id="rId14"/>
    <sheet name="MEI" sheetId="15" r:id="rId15"/>
    <sheet name="JUNI" sheetId="16" r:id="rId16"/>
    <sheet name="JULI" sheetId="17" r:id="rId17"/>
    <sheet name="AUGUSTUS" sheetId="18" r:id="rId18"/>
    <sheet name="SEPTEMBER" sheetId="19" r:id="rId19"/>
    <sheet name="OKTOBER" sheetId="20" r:id="rId20"/>
    <sheet name="NOVEMBER" sheetId="21" r:id="rId21"/>
    <sheet name="DECEMBER" sheetId="22" r:id="rId22"/>
  </sheets>
  <definedNames/>
  <calcPr fullCalcOnLoad="1"/>
</workbook>
</file>

<file path=xl/sharedStrings.xml><?xml version="1.0" encoding="utf-8"?>
<sst xmlns="http://schemas.openxmlformats.org/spreadsheetml/2006/main" count="157" uniqueCount="31">
  <si>
    <t>CUMMULATIEF</t>
  </si>
  <si>
    <t>JULI</t>
  </si>
  <si>
    <t>AUGUSTUS</t>
  </si>
  <si>
    <t>SEPTEMBER</t>
  </si>
  <si>
    <t>OKTOBER</t>
  </si>
  <si>
    <t>NOVEMBER</t>
  </si>
  <si>
    <t>DECEMBER</t>
  </si>
  <si>
    <t>JANUARI</t>
  </si>
  <si>
    <t>FEBRUARI</t>
  </si>
  <si>
    <t>MAART</t>
  </si>
  <si>
    <t>APRIL</t>
  </si>
  <si>
    <t>MEI</t>
  </si>
  <si>
    <t>JUNI</t>
  </si>
  <si>
    <t>cumm dagen</t>
  </si>
  <si>
    <t>month cumm</t>
  </si>
  <si>
    <t>av day</t>
  </si>
  <si>
    <t>AV DAY</t>
  </si>
  <si>
    <t>per m2/dag</t>
  </si>
  <si>
    <t>TOT MAAND</t>
  </si>
  <si>
    <t>m2/dag</t>
  </si>
  <si>
    <t>GJ/jaar</t>
  </si>
  <si>
    <t>cumm energy</t>
  </si>
  <si>
    <t>GEMIDDELD JAARVERMOGEN</t>
  </si>
  <si>
    <t>GEMIDDELD AANTAL DRAAIUREN</t>
  </si>
  <si>
    <t xml:space="preserve"> </t>
  </si>
  <si>
    <t>GEMIDDELD DAGVERMOGEN</t>
  </si>
  <si>
    <t>DRAAIUREN</t>
  </si>
  <si>
    <t>CUMMULATIEF PER MAAND</t>
  </si>
  <si>
    <t>GEMIDDELDE ENERGIE PER DAG</t>
  </si>
  <si>
    <t>ENERGIE PER M2/PER DAG</t>
  </si>
  <si>
    <t>GESCHATTE ENERGIE PER JAAR</t>
  </si>
</sst>
</file>

<file path=xl/styles.xml><?xml version="1.0" encoding="utf-8"?>
<styleSheet xmlns="http://schemas.openxmlformats.org/spreadsheetml/2006/main">
  <numFmts count="22">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fl&quot;\ #,##0_-;&quot;fl&quot;\ #,##0\-"/>
    <numFmt numFmtId="165" formatCode="&quot;fl&quot;\ #,##0_-;[Red]&quot;fl&quot;\ #,##0\-"/>
    <numFmt numFmtId="166" formatCode="&quot;fl&quot;\ #,##0.00_-;&quot;fl&quot;\ #,##0.00\-"/>
    <numFmt numFmtId="167" formatCode="&quot;fl&quot;\ #,##0.00_-;[Red]&quot;fl&quot;\ #,##0.00\-"/>
    <numFmt numFmtId="168" formatCode="_-&quot;fl&quot;\ * #,##0_-;_-&quot;fl&quot;\ * #,##0\-;_-&quot;fl&quot;\ * &quot;-&quot;_-;_-@_-"/>
    <numFmt numFmtId="169" formatCode="_-&quot;fl&quot;\ * #,##0.00_-;_-&quot;fl&quot;\ * #,##0.00\-;_-&quot;fl&quot;\ * &quot;-&quot;??_-;_-@_-"/>
    <numFmt numFmtId="170" formatCode="0.0"/>
    <numFmt numFmtId="171" formatCode="0.000"/>
    <numFmt numFmtId="172" formatCode="&quot;Yes&quot;;&quot;Yes&quot;;&quot;No&quot;"/>
    <numFmt numFmtId="173" formatCode="&quot;True&quot;;&quot;True&quot;;&quot;False&quot;"/>
    <numFmt numFmtId="174" formatCode="&quot;On&quot;;&quot;On&quot;;&quot;Off&quot;"/>
    <numFmt numFmtId="175" formatCode="\+0.000"/>
    <numFmt numFmtId="176" formatCode="[&lt;=0]0.000;General"/>
    <numFmt numFmtId="177" formatCode="[$€-2]\ #,##0.00_);[Red]\([$€-2]\ #,##0.00\)"/>
  </numFmts>
  <fonts count="35">
    <font>
      <sz val="10"/>
      <name val="Times New Roman"/>
      <family val="1"/>
    </font>
    <font>
      <sz val="10"/>
      <name val="Arial"/>
      <family val="0"/>
    </font>
    <font>
      <u val="single"/>
      <sz val="10"/>
      <color indexed="12"/>
      <name val="Arial"/>
      <family val="0"/>
    </font>
    <font>
      <u val="single"/>
      <sz val="10"/>
      <color indexed="36"/>
      <name val="Arial"/>
      <family val="0"/>
    </font>
    <font>
      <sz val="9.5"/>
      <name val="Arial"/>
      <family val="0"/>
    </font>
    <font>
      <b/>
      <sz val="19"/>
      <name val="Times New Roman"/>
      <family val="1"/>
    </font>
    <font>
      <b/>
      <sz val="10"/>
      <name val="Times New Roman"/>
      <family val="1"/>
    </font>
    <font>
      <b/>
      <sz val="10.5"/>
      <name val="Times New Roman"/>
      <family val="1"/>
    </font>
    <font>
      <b/>
      <sz val="9.5"/>
      <name val="Times New Roman"/>
      <family val="1"/>
    </font>
    <font>
      <b/>
      <sz val="9"/>
      <name val="Times New Roman"/>
      <family val="1"/>
    </font>
    <font>
      <b/>
      <sz val="11"/>
      <name val="Times New Roman"/>
      <family val="1"/>
    </font>
    <font>
      <b/>
      <sz val="14"/>
      <name val="Times New Roman"/>
      <family val="1"/>
    </font>
    <font>
      <b/>
      <sz val="8"/>
      <name val="Times New Roman"/>
      <family val="1"/>
    </font>
    <font>
      <b/>
      <sz val="12"/>
      <name val="Arial"/>
      <family val="0"/>
    </font>
    <font>
      <b/>
      <sz val="10"/>
      <name val="Arial"/>
      <family val="0"/>
    </font>
    <font>
      <b/>
      <sz val="11"/>
      <name val="Arial"/>
      <family val="2"/>
    </font>
    <font>
      <b/>
      <vertAlign val="superscript"/>
      <sz val="10"/>
      <name val="Times New Roman"/>
      <family val="1"/>
    </font>
    <font>
      <sz val="8"/>
      <name val="Times New Roman"/>
      <family val="1"/>
    </font>
    <font>
      <b/>
      <sz val="8.75"/>
      <name val="Times New Roman"/>
      <family val="1"/>
    </font>
    <font>
      <b/>
      <sz val="9"/>
      <name val="Arial"/>
      <family val="2"/>
    </font>
    <font>
      <b/>
      <sz val="16"/>
      <name val="Times New Roman"/>
      <family val="1"/>
    </font>
    <font>
      <b/>
      <sz val="11.25"/>
      <name val="Arial"/>
      <family val="0"/>
    </font>
    <font>
      <sz val="9.25"/>
      <name val="Arial"/>
      <family val="0"/>
    </font>
    <font>
      <b/>
      <sz val="9.25"/>
      <name val="Arial"/>
      <family val="2"/>
    </font>
    <font>
      <b/>
      <sz val="13"/>
      <name val="Arial"/>
      <family val="2"/>
    </font>
    <font>
      <b/>
      <vertAlign val="superscript"/>
      <sz val="11.25"/>
      <name val="Arial"/>
      <family val="2"/>
    </font>
    <font>
      <b/>
      <vertAlign val="superscript"/>
      <sz val="10"/>
      <name val="Arial"/>
      <family val="2"/>
    </font>
    <font>
      <b/>
      <vertAlign val="superscript"/>
      <sz val="11"/>
      <name val="Arial"/>
      <family val="2"/>
    </font>
    <font>
      <b/>
      <sz val="10.75"/>
      <name val="Arial"/>
      <family val="2"/>
    </font>
    <font>
      <sz val="9.75"/>
      <name val="Arial"/>
      <family val="0"/>
    </font>
    <font>
      <vertAlign val="superscript"/>
      <sz val="10"/>
      <name val="Arial"/>
      <family val="2"/>
    </font>
    <font>
      <b/>
      <vertAlign val="superscript"/>
      <sz val="12"/>
      <name val="Arial"/>
      <family val="2"/>
    </font>
    <font>
      <sz val="11"/>
      <name val="Times New Roman"/>
      <family val="1"/>
    </font>
    <font>
      <b/>
      <sz val="8"/>
      <name val="Arial"/>
      <family val="2"/>
    </font>
    <font>
      <sz val="9"/>
      <name val="Times New Roman"/>
      <family val="1"/>
    </font>
  </fonts>
  <fills count="2">
    <fill>
      <patternFill/>
    </fill>
    <fill>
      <patternFill patternType="gray125"/>
    </fill>
  </fills>
  <borders count="1">
    <border>
      <left/>
      <right/>
      <top/>
      <bottom/>
      <diagonal/>
    </border>
  </borders>
  <cellStyleXfs count="22">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169" fontId="1" fillId="0" borderId="0" applyFont="0" applyFill="0" applyBorder="0" applyAlignment="0" applyProtection="0"/>
    <xf numFmtId="168" fontId="1" fillId="0" borderId="0" applyFont="0" applyFill="0" applyBorder="0" applyAlignment="0" applyProtection="0"/>
    <xf numFmtId="0" fontId="3" fillId="0" borderId="0" applyNumberFormat="0" applyFill="0" applyBorder="0" applyAlignment="0" applyProtection="0"/>
    <xf numFmtId="0" fontId="2" fillId="0" borderId="0" applyNumberFormat="0" applyFill="0" applyBorder="0" applyAlignment="0" applyProtection="0"/>
    <xf numFmtId="9" fontId="1" fillId="0" borderId="0" applyFont="0" applyFill="0" applyBorder="0" applyAlignment="0" applyProtection="0"/>
  </cellStyleXfs>
  <cellXfs count="43">
    <xf numFmtId="0" fontId="0" fillId="0" borderId="0" xfId="0" applyAlignment="1">
      <alignment/>
    </xf>
    <xf numFmtId="170" fontId="0" fillId="0" borderId="0" xfId="0" applyNumberFormat="1" applyAlignment="1">
      <alignment/>
    </xf>
    <xf numFmtId="171" fontId="0" fillId="0" borderId="0" xfId="0" applyNumberFormat="1" applyAlignment="1">
      <alignment/>
    </xf>
    <xf numFmtId="175" fontId="0" fillId="0" borderId="0" xfId="0" applyNumberFormat="1" applyAlignment="1">
      <alignment/>
    </xf>
    <xf numFmtId="1" fontId="0" fillId="0" borderId="0" xfId="0" applyNumberFormat="1" applyAlignment="1">
      <alignment/>
    </xf>
    <xf numFmtId="171" fontId="0" fillId="0" borderId="0" xfId="0" applyNumberFormat="1" applyAlignment="1" applyProtection="1">
      <alignment/>
      <protection locked="0"/>
    </xf>
    <xf numFmtId="1" fontId="0" fillId="0" borderId="0" xfId="0" applyNumberFormat="1" applyAlignment="1" applyProtection="1">
      <alignment/>
      <protection locked="0"/>
    </xf>
    <xf numFmtId="0" fontId="0" fillId="0" borderId="0" xfId="0" applyNumberFormat="1" applyAlignment="1">
      <alignment/>
    </xf>
    <xf numFmtId="0" fontId="0" fillId="0" borderId="0" xfId="0" applyNumberFormat="1" applyAlignment="1" applyProtection="1">
      <alignment/>
      <protection locked="0"/>
    </xf>
    <xf numFmtId="0" fontId="0" fillId="0" borderId="0" xfId="0" applyAlignment="1" applyProtection="1">
      <alignment/>
      <protection locked="0"/>
    </xf>
    <xf numFmtId="0" fontId="32" fillId="0" borderId="0" xfId="0" applyFont="1" applyAlignment="1">
      <alignment/>
    </xf>
    <xf numFmtId="0" fontId="32" fillId="0" borderId="0" xfId="0" applyFont="1" applyAlignment="1" applyProtection="1">
      <alignment/>
      <protection locked="0"/>
    </xf>
    <xf numFmtId="0" fontId="1" fillId="0" borderId="0" xfId="0" applyFont="1" applyAlignment="1">
      <alignment/>
    </xf>
    <xf numFmtId="0" fontId="14" fillId="0" borderId="0" xfId="0" applyFont="1" applyAlignment="1">
      <alignment/>
    </xf>
    <xf numFmtId="0" fontId="1" fillId="0" borderId="0" xfId="0" applyFont="1" applyAlignment="1" applyProtection="1">
      <alignment/>
      <protection locked="0"/>
    </xf>
    <xf numFmtId="2" fontId="1" fillId="0" borderId="0" xfId="0" applyNumberFormat="1" applyFont="1" applyAlignment="1">
      <alignment/>
    </xf>
    <xf numFmtId="2" fontId="1" fillId="0" borderId="0" xfId="0" applyNumberFormat="1" applyFont="1" applyAlignment="1" applyProtection="1">
      <alignment/>
      <protection locked="0"/>
    </xf>
    <xf numFmtId="171" fontId="1" fillId="0" borderId="0" xfId="0" applyNumberFormat="1" applyFont="1" applyAlignment="1" applyProtection="1">
      <alignment/>
      <protection locked="0"/>
    </xf>
    <xf numFmtId="0" fontId="6" fillId="0" borderId="0" xfId="0" applyFont="1" applyAlignment="1">
      <alignment/>
    </xf>
    <xf numFmtId="0" fontId="0" fillId="0" borderId="0" xfId="0" applyFont="1" applyAlignment="1">
      <alignment/>
    </xf>
    <xf numFmtId="0" fontId="0" fillId="0" borderId="0" xfId="0" applyFont="1" applyAlignment="1" applyProtection="1">
      <alignment/>
      <protection locked="0"/>
    </xf>
    <xf numFmtId="171" fontId="0" fillId="0" borderId="0" xfId="0" applyNumberFormat="1" applyFont="1" applyAlignment="1">
      <alignment/>
    </xf>
    <xf numFmtId="49" fontId="0" fillId="0" borderId="0" xfId="0" applyNumberFormat="1" applyFont="1" applyAlignment="1">
      <alignment/>
    </xf>
    <xf numFmtId="171" fontId="0" fillId="0" borderId="0" xfId="0" applyNumberFormat="1" applyFont="1" applyAlignment="1" applyProtection="1">
      <alignment/>
      <protection locked="0"/>
    </xf>
    <xf numFmtId="49" fontId="12" fillId="0" borderId="0" xfId="0" applyNumberFormat="1" applyFont="1" applyAlignment="1" applyProtection="1">
      <alignment horizontal="center"/>
      <protection/>
    </xf>
    <xf numFmtId="171" fontId="12" fillId="0" borderId="0" xfId="0" applyNumberFormat="1" applyFont="1" applyAlignment="1">
      <alignment horizontal="center"/>
    </xf>
    <xf numFmtId="49" fontId="12" fillId="0" borderId="0" xfId="0" applyNumberFormat="1" applyFont="1" applyAlignment="1">
      <alignment horizontal="center"/>
    </xf>
    <xf numFmtId="175" fontId="12" fillId="0" borderId="0" xfId="0" applyNumberFormat="1" applyFont="1" applyAlignment="1" applyProtection="1">
      <alignment horizontal="center"/>
      <protection locked="0"/>
    </xf>
    <xf numFmtId="175" fontId="12" fillId="0" borderId="0" xfId="0" applyNumberFormat="1" applyFont="1" applyAlignment="1">
      <alignment horizontal="center"/>
    </xf>
    <xf numFmtId="49" fontId="33" fillId="0" borderId="0" xfId="0" applyNumberFormat="1" applyFont="1" applyAlignment="1" applyProtection="1">
      <alignment horizontal="center"/>
      <protection/>
    </xf>
    <xf numFmtId="0" fontId="14" fillId="0" borderId="0" xfId="0" applyFont="1" applyAlignment="1">
      <alignment horizontal="center"/>
    </xf>
    <xf numFmtId="0" fontId="6" fillId="0" borderId="0" xfId="0" applyNumberFormat="1" applyFont="1" applyAlignment="1">
      <alignment horizontal="center"/>
    </xf>
    <xf numFmtId="171" fontId="33" fillId="0" borderId="0" xfId="0" applyNumberFormat="1" applyFont="1" applyAlignment="1">
      <alignment horizontal="center"/>
    </xf>
    <xf numFmtId="175" fontId="33" fillId="0" borderId="0" xfId="0" applyNumberFormat="1" applyFont="1" applyAlignment="1" applyProtection="1">
      <alignment horizontal="center"/>
      <protection locked="0"/>
    </xf>
    <xf numFmtId="175" fontId="33" fillId="0" borderId="0" xfId="0" applyNumberFormat="1" applyFont="1" applyAlignment="1">
      <alignment horizontal="center"/>
    </xf>
    <xf numFmtId="0" fontId="6" fillId="0" borderId="0" xfId="0" applyFont="1" applyAlignment="1">
      <alignment horizontal="center"/>
    </xf>
    <xf numFmtId="0" fontId="33" fillId="0" borderId="0" xfId="0" applyFont="1" applyAlignment="1">
      <alignment horizontal="center"/>
    </xf>
    <xf numFmtId="171" fontId="14" fillId="0" borderId="0" xfId="0" applyNumberFormat="1" applyFont="1" applyAlignment="1">
      <alignment/>
    </xf>
    <xf numFmtId="0" fontId="14" fillId="0" borderId="0" xfId="0" applyFont="1" applyAlignment="1">
      <alignment horizontal="left"/>
    </xf>
    <xf numFmtId="2" fontId="6" fillId="0" borderId="0" xfId="0" applyNumberFormat="1" applyFont="1" applyAlignment="1">
      <alignment horizontal="center" vertical="center"/>
    </xf>
    <xf numFmtId="0" fontId="6" fillId="0" borderId="0" xfId="0" applyNumberFormat="1" applyFont="1" applyAlignment="1">
      <alignment horizontal="center" vertical="center"/>
    </xf>
    <xf numFmtId="2" fontId="1" fillId="0" borderId="0" xfId="0" applyNumberFormat="1" applyFont="1" applyAlignment="1" applyProtection="1">
      <alignment horizontal="right" vertical="center"/>
      <protection/>
    </xf>
    <xf numFmtId="171" fontId="34" fillId="0" borderId="0" xfId="0" applyNumberFormat="1" applyFont="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chartsheet" Target="chartsheets/sheet1.xml" /><Relationship Id="rId4" Type="http://schemas.openxmlformats.org/officeDocument/2006/relationships/chartsheet" Target="chartsheets/sheet2.xml" /><Relationship Id="rId5" Type="http://schemas.openxmlformats.org/officeDocument/2006/relationships/chartsheet" Target="chartsheets/sheet3.xml" /><Relationship Id="rId6" Type="http://schemas.openxmlformats.org/officeDocument/2006/relationships/chartsheet" Target="chartsheets/sheet4.xml" /><Relationship Id="rId7" Type="http://schemas.openxmlformats.org/officeDocument/2006/relationships/chartsheet" Target="chartsheets/sheet5.xml" /><Relationship Id="rId8" Type="http://schemas.openxmlformats.org/officeDocument/2006/relationships/chartsheet" Target="chartsheets/sheet6.xml" /><Relationship Id="rId9" Type="http://schemas.openxmlformats.org/officeDocument/2006/relationships/chartsheet" Target="chartsheets/sheet7.xml" /><Relationship Id="rId10" Type="http://schemas.openxmlformats.org/officeDocument/2006/relationships/chartsheet" Target="chartsheets/sheet8.xml" /><Relationship Id="rId11" Type="http://schemas.openxmlformats.org/officeDocument/2006/relationships/chartsheet" Target="chartsheets/sheet9.xml" /><Relationship Id="rId12" Type="http://schemas.openxmlformats.org/officeDocument/2006/relationships/chartsheet" Target="chartsheets/sheet10.xml" /><Relationship Id="rId13" Type="http://schemas.openxmlformats.org/officeDocument/2006/relationships/chartsheet" Target="chartsheets/sheet11.xml" /><Relationship Id="rId14" Type="http://schemas.openxmlformats.org/officeDocument/2006/relationships/chartsheet" Target="chartsheets/sheet12.xml" /><Relationship Id="rId15" Type="http://schemas.openxmlformats.org/officeDocument/2006/relationships/chartsheet" Target="chartsheets/sheet13.xml" /><Relationship Id="rId16" Type="http://schemas.openxmlformats.org/officeDocument/2006/relationships/chartsheet" Target="chartsheets/sheet14.xml" /><Relationship Id="rId17" Type="http://schemas.openxmlformats.org/officeDocument/2006/relationships/chartsheet" Target="chartsheets/sheet15.xml" /><Relationship Id="rId18" Type="http://schemas.openxmlformats.org/officeDocument/2006/relationships/chartsheet" Target="chartsheets/sheet16.xml" /><Relationship Id="rId19" Type="http://schemas.openxmlformats.org/officeDocument/2006/relationships/chartsheet" Target="chartsheets/sheet17.xml" /><Relationship Id="rId20" Type="http://schemas.openxmlformats.org/officeDocument/2006/relationships/chartsheet" Target="chartsheets/sheet18.xml" /><Relationship Id="rId21" Type="http://schemas.openxmlformats.org/officeDocument/2006/relationships/chartsheet" Target="chartsheets/sheet19.xml" /><Relationship Id="rId22" Type="http://schemas.openxmlformats.org/officeDocument/2006/relationships/chartsheet" Target="chartsheets/sheet20.xml" /><Relationship Id="rId23" Type="http://schemas.openxmlformats.org/officeDocument/2006/relationships/styles" Target="styles.xml" /><Relationship Id="rId24" Type="http://schemas.openxmlformats.org/officeDocument/2006/relationships/sharedStrings" Target="sharedStrings.xml" /><Relationship Id="rId25"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3.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10.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400" b="1" i="0" u="none" baseline="0">
                <a:latin typeface="Times New Roman"/>
                <a:ea typeface="Times New Roman"/>
                <a:cs typeface="Times New Roman"/>
              </a:rPr>
              <a:t>GEMIDDELDE THERMISCHE ZONNE-ENERGIE OPBRENGST PER DAG
LOCATIE ZOETERWOUDE-RIJNDIJK (4° 31'51" OL-52°08'27" NB)
</a:t>
            </a:r>
            <a:r>
              <a:rPr lang="en-US" cap="none" sz="800" b="1" i="0" u="none" baseline="0">
                <a:latin typeface="Times New Roman"/>
                <a:ea typeface="Times New Roman"/>
                <a:cs typeface="Times New Roman"/>
              </a:rPr>
              <a:t>Copyright LOCUTIS ENERGY SYSTEMS</a:t>
            </a:r>
          </a:p>
        </c:rich>
      </c:tx>
      <c:layout>
        <c:manualLayout>
          <c:xMode val="factor"/>
          <c:yMode val="factor"/>
          <c:x val="-0.0025"/>
          <c:y val="-0.00525"/>
        </c:manualLayout>
      </c:layout>
      <c:spPr>
        <a:noFill/>
        <a:ln>
          <a:noFill/>
        </a:ln>
      </c:spPr>
    </c:title>
    <c:plotArea>
      <c:layout>
        <c:manualLayout>
          <c:xMode val="edge"/>
          <c:yMode val="edge"/>
          <c:x val="0.03525"/>
          <c:y val="0.12025"/>
          <c:w val="0.9005"/>
          <c:h val="0.86675"/>
        </c:manualLayout>
      </c:layout>
      <c:barChart>
        <c:barDir val="col"/>
        <c:grouping val="clustered"/>
        <c:varyColors val="0"/>
        <c:ser>
          <c:idx val="1"/>
          <c:order val="0"/>
          <c:tx>
            <c:v>2001</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dPt>
            <c:idx val="0"/>
            <c:invertIfNegative val="0"/>
            <c:spPr>
              <a:solidFill>
                <a:srgbClr val="FF6600"/>
              </a:solidFill>
            </c:spPr>
          </c:dPt>
          <c:dPt>
            <c:idx val="1"/>
            <c:invertIfNegative val="0"/>
            <c:spPr>
              <a:solidFill>
                <a:srgbClr val="FF6600"/>
              </a:solidFill>
            </c:spPr>
          </c:dPt>
          <c:dPt>
            <c:idx val="2"/>
            <c:invertIfNegative val="0"/>
            <c:spPr>
              <a:solidFill>
                <a:srgbClr val="FF6600"/>
              </a:solidFill>
            </c:spPr>
          </c:dPt>
          <c:dPt>
            <c:idx val="3"/>
            <c:invertIfNegative val="0"/>
            <c:spPr>
              <a:solidFill>
                <a:srgbClr val="FF6600"/>
              </a:solidFill>
            </c:spPr>
          </c:dPt>
          <c:dPt>
            <c:idx val="4"/>
            <c:invertIfNegative val="0"/>
            <c:spPr>
              <a:solidFill>
                <a:srgbClr val="FF6600"/>
              </a:solidFill>
            </c:spPr>
          </c:dPt>
          <c:dPt>
            <c:idx val="5"/>
            <c:invertIfNegative val="0"/>
            <c:spPr>
              <a:solidFill>
                <a:srgbClr val="FF6600"/>
              </a:solidFill>
            </c:spPr>
          </c:dPt>
          <c:dPt>
            <c:idx val="6"/>
            <c:invertIfNegative val="0"/>
            <c:spPr>
              <a:solidFill>
                <a:srgbClr val="FF6600"/>
              </a:solidFill>
            </c:spPr>
          </c:dPt>
          <c:dPt>
            <c:idx val="7"/>
            <c:invertIfNegative val="0"/>
            <c:spPr>
              <a:solidFill>
                <a:srgbClr val="FF6600"/>
              </a:solidFill>
            </c:spPr>
          </c:dPt>
          <c:dPt>
            <c:idx val="8"/>
            <c:invertIfNegative val="0"/>
            <c:spPr>
              <a:solidFill>
                <a:srgbClr val="FF6600"/>
              </a:solidFill>
            </c:spPr>
          </c:dPt>
          <c:dPt>
            <c:idx val="9"/>
            <c:invertIfNegative val="0"/>
            <c:spPr>
              <a:solidFill>
                <a:srgbClr val="FF6600"/>
              </a:solidFill>
            </c:spPr>
          </c:dPt>
          <c:dPt>
            <c:idx val="10"/>
            <c:invertIfNegative val="0"/>
            <c:spPr>
              <a:solidFill>
                <a:srgbClr val="FF6600"/>
              </a:solidFill>
            </c:spPr>
          </c:dPt>
          <c:dPt>
            <c:idx val="11"/>
            <c:invertIfNegative val="0"/>
            <c:spPr>
              <a:solidFill>
                <a:srgbClr val="FF6600"/>
              </a:solidFill>
            </c:spPr>
          </c:dPt>
          <c:cat>
            <c:strRef>
              <c:f>SUMMARY!$B$13:$M$13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SUMMARY!$B$9:$M$9</c:f>
              <c:numCache>
                <c:ptCount val="12"/>
                <c:pt idx="0">
                  <c:v>0.7464838709677418</c:v>
                </c:pt>
                <c:pt idx="1">
                  <c:v>1.317107142857143</c:v>
                </c:pt>
                <c:pt idx="2">
                  <c:v>1.400548387096774</c:v>
                </c:pt>
                <c:pt idx="3">
                  <c:v>2.7674000000000003</c:v>
                </c:pt>
                <c:pt idx="4">
                  <c:v>4.187032258064516</c:v>
                </c:pt>
                <c:pt idx="5">
                  <c:v>3.8925</c:v>
                </c:pt>
                <c:pt idx="6">
                  <c:v>3.7540645161290334</c:v>
                </c:pt>
                <c:pt idx="7">
                  <c:v>3.2753548387096756</c:v>
                </c:pt>
                <c:pt idx="8">
                  <c:v>2.1943000000000024</c:v>
                </c:pt>
                <c:pt idx="9">
                  <c:v>1.8183548387096784</c:v>
                </c:pt>
                <c:pt idx="10">
                  <c:v>0.8264999999999987</c:v>
                </c:pt>
                <c:pt idx="11">
                  <c:v>0.7722258064516118</c:v>
                </c:pt>
              </c:numCache>
            </c:numRef>
          </c:val>
        </c:ser>
        <c:ser>
          <c:idx val="0"/>
          <c:order val="1"/>
          <c:tx>
            <c:v>2002</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SUMMARY!$B$13:$M$13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SUMMARY!$B$8:$M$8</c:f>
              <c:numCache>
                <c:ptCount val="12"/>
                <c:pt idx="0">
                  <c:v>1.3138387096774193</c:v>
                </c:pt>
                <c:pt idx="1">
                  <c:v>2.166714285714286</c:v>
                </c:pt>
                <c:pt idx="2">
                  <c:v>3.0471290322580646</c:v>
                </c:pt>
                <c:pt idx="3">
                  <c:v>3.7466333333333335</c:v>
                </c:pt>
                <c:pt idx="4">
                  <c:v>3.3458064516129022</c:v>
                </c:pt>
                <c:pt idx="5">
                  <c:v>3.5932000000000017</c:v>
                </c:pt>
                <c:pt idx="6">
                  <c:v>3.6214516129032255</c:v>
                </c:pt>
                <c:pt idx="7">
                  <c:v>3.011838709677418</c:v>
                </c:pt>
                <c:pt idx="8">
                  <c:v>2.8370000000000006</c:v>
                </c:pt>
                <c:pt idx="9">
                  <c:v>1.6918709677419348</c:v>
                </c:pt>
                <c:pt idx="10">
                  <c:v>1.0613333333333344</c:v>
                </c:pt>
                <c:pt idx="11">
                  <c:v>0.5216451612903241</c:v>
                </c:pt>
              </c:numCache>
            </c:numRef>
          </c:val>
        </c:ser>
        <c:ser>
          <c:idx val="2"/>
          <c:order val="2"/>
          <c:tx>
            <c:strRef>
              <c:f>SUMMARY!$A$7</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SUMMARY!$B$7:$M$7</c:f>
              <c:numCache>
                <c:ptCount val="12"/>
                <c:pt idx="0">
                  <c:v>0.96</c:v>
                </c:pt>
                <c:pt idx="1">
                  <c:v>2.25</c:v>
                </c:pt>
                <c:pt idx="2">
                  <c:v>2.79</c:v>
                </c:pt>
                <c:pt idx="3">
                  <c:v>3.2</c:v>
                </c:pt>
                <c:pt idx="4">
                  <c:v>2.44</c:v>
                </c:pt>
                <c:pt idx="5">
                  <c:v>2.44</c:v>
                </c:pt>
                <c:pt idx="6">
                  <c:v>2.31</c:v>
                </c:pt>
                <c:pt idx="7">
                  <c:v>2.55</c:v>
                </c:pt>
                <c:pt idx="8">
                  <c:v>2.77</c:v>
                </c:pt>
                <c:pt idx="9">
                  <c:v>1.98</c:v>
                </c:pt>
                <c:pt idx="10">
                  <c:v>0.96</c:v>
                </c:pt>
                <c:pt idx="11">
                  <c:v>0.77</c:v>
                </c:pt>
              </c:numCache>
            </c:numRef>
          </c:val>
        </c:ser>
        <c:ser>
          <c:idx val="3"/>
          <c:order val="3"/>
          <c:tx>
            <c:strRef>
              <c:f>SUMMARY!$A$6</c:f>
              <c:strCache>
                <c:ptCount val="1"/>
                <c:pt idx="0">
                  <c:v>2004</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SUMMARY!$B$6:$M$6</c:f>
              <c:numCache>
                <c:ptCount val="12"/>
                <c:pt idx="0">
                  <c:v>0.55</c:v>
                </c:pt>
                <c:pt idx="1">
                  <c:v>1.07</c:v>
                </c:pt>
                <c:pt idx="2">
                  <c:v>1.98</c:v>
                </c:pt>
                <c:pt idx="3">
                  <c:v>2.61</c:v>
                </c:pt>
                <c:pt idx="4">
                  <c:v>2.77</c:v>
                </c:pt>
                <c:pt idx="5">
                  <c:v>2.24</c:v>
                </c:pt>
                <c:pt idx="6">
                  <c:v>2.73</c:v>
                </c:pt>
                <c:pt idx="7">
                  <c:v>2.44</c:v>
                </c:pt>
                <c:pt idx="8">
                  <c:v>1.92</c:v>
                </c:pt>
                <c:pt idx="9">
                  <c:v>1.47</c:v>
                </c:pt>
                <c:pt idx="10">
                  <c:v>0.58</c:v>
                </c:pt>
                <c:pt idx="11">
                  <c:v>0.58</c:v>
                </c:pt>
              </c:numCache>
            </c:numRef>
          </c:val>
        </c:ser>
        <c:ser>
          <c:idx val="4"/>
          <c:order val="4"/>
          <c:tx>
            <c:strRef>
              <c:f>SUMMARY!$A$5</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SUMMARY!$B$5:$M$5</c:f>
              <c:numCache>
                <c:ptCount val="12"/>
                <c:pt idx="0">
                  <c:v>0.6892580645161278</c:v>
                </c:pt>
                <c:pt idx="1">
                  <c:v>0.8054333333333337</c:v>
                </c:pt>
                <c:pt idx="2">
                  <c:v>1.7976451612903217</c:v>
                </c:pt>
                <c:pt idx="3">
                  <c:v>1.8558333333333337</c:v>
                </c:pt>
                <c:pt idx="4">
                  <c:v>2.1814000000000004</c:v>
                </c:pt>
                <c:pt idx="5">
                  <c:v>2.041354838709677</c:v>
                </c:pt>
                <c:pt idx="6">
                  <c:v>2.068333333333334</c:v>
                </c:pt>
                <c:pt idx="7">
                  <c:v>2.212967741935484</c:v>
                </c:pt>
                <c:pt idx="8">
                  <c:v>2.2681666666666667</c:v>
                </c:pt>
                <c:pt idx="9">
                  <c:v>1.3481935483870968</c:v>
                </c:pt>
                <c:pt idx="10">
                  <c:v>1.1299285714285714</c:v>
                </c:pt>
                <c:pt idx="11">
                  <c:v>0.9306774193548387</c:v>
                </c:pt>
              </c:numCache>
            </c:numRef>
          </c:val>
        </c:ser>
        <c:ser>
          <c:idx val="5"/>
          <c:order val="5"/>
          <c:tx>
            <c:v>2006</c:v>
          </c:tx>
          <c:invertIfNegative val="0"/>
          <c:extLst>
            <c:ext xmlns:c14="http://schemas.microsoft.com/office/drawing/2007/8/2/chart" uri="{6F2FDCE9-48DA-4B69-8628-5D25D57E5C99}">
              <c14:invertSolidFillFmt>
                <c14:spPr>
                  <a:solidFill>
                    <a:srgbClr val="000000"/>
                  </a:solidFill>
                </c14:spPr>
              </c14:invertSolidFillFmt>
            </c:ext>
          </c:extLst>
          <c:val>
            <c:numRef>
              <c:f>SUMMARY!$B$4:$M$4</c:f>
              <c:numCache>
                <c:ptCount val="12"/>
                <c:pt idx="0">
                  <c:v>0.9695483870967743</c:v>
                </c:pt>
                <c:pt idx="1">
                  <c:v>0.7505714285714287</c:v>
                </c:pt>
                <c:pt idx="2">
                  <c:v>1.9112580645161288</c:v>
                </c:pt>
                <c:pt idx="3">
                  <c:v>1.4525333333333337</c:v>
                </c:pt>
                <c:pt idx="4">
                  <c:v>2.070032258064516</c:v>
                </c:pt>
                <c:pt idx="5">
                  <c:v>2.6466000000000007</c:v>
                </c:pt>
                <c:pt idx="6">
                  <c:v>2.797612903225805</c:v>
                </c:pt>
                <c:pt idx="7">
                  <c:v>1.6772903225806446</c:v>
                </c:pt>
                <c:pt idx="8">
                  <c:v>2.0452000000000017</c:v>
                </c:pt>
                <c:pt idx="9">
                  <c:v>1.2078387096774188</c:v>
                </c:pt>
                <c:pt idx="10">
                  <c:v>0.7157000000000001</c:v>
                </c:pt>
                <c:pt idx="11">
                  <c:v>0.29554838709677533</c:v>
                </c:pt>
              </c:numCache>
            </c:numRef>
          </c:val>
        </c:ser>
        <c:axId val="34691479"/>
        <c:axId val="43787856"/>
      </c:barChart>
      <c:catAx>
        <c:axId val="34691479"/>
        <c:scaling>
          <c:orientation val="minMax"/>
        </c:scaling>
        <c:axPos val="b"/>
        <c:delete val="0"/>
        <c:numFmt formatCode="General" sourceLinked="1"/>
        <c:majorTickMark val="out"/>
        <c:minorTickMark val="none"/>
        <c:tickLblPos val="nextTo"/>
        <c:txPr>
          <a:bodyPr/>
          <a:lstStyle/>
          <a:p>
            <a:pPr>
              <a:defRPr lang="en-US" cap="none" sz="1100" b="1" i="0" u="none" baseline="0">
                <a:latin typeface="Times New Roman"/>
                <a:ea typeface="Times New Roman"/>
                <a:cs typeface="Times New Roman"/>
              </a:defRPr>
            </a:pPr>
          </a:p>
        </c:txPr>
        <c:crossAx val="43787856"/>
        <c:crosses val="autoZero"/>
        <c:auto val="1"/>
        <c:lblOffset val="100"/>
        <c:noMultiLvlLbl val="0"/>
      </c:catAx>
      <c:valAx>
        <c:axId val="43787856"/>
        <c:scaling>
          <c:orientation val="minMax"/>
          <c:max val="4.5"/>
        </c:scaling>
        <c:axPos val="l"/>
        <c:title>
          <c:tx>
            <c:rich>
              <a:bodyPr vert="horz" rot="0" anchor="ctr"/>
              <a:lstStyle/>
              <a:p>
                <a:pPr algn="ctr">
                  <a:defRPr/>
                </a:pPr>
                <a:r>
                  <a:rPr lang="en-US" cap="none" sz="1100" b="1" i="0" u="none" baseline="0">
                    <a:latin typeface="Times New Roman"/>
                    <a:ea typeface="Times New Roman"/>
                    <a:cs typeface="Times New Roman"/>
                  </a:rPr>
                  <a:t>kWh</a:t>
                </a:r>
              </a:p>
            </c:rich>
          </c:tx>
          <c:layout>
            <c:manualLayout>
              <c:xMode val="factor"/>
              <c:yMode val="factor"/>
              <c:x val="0.0085"/>
              <c:y val="0.15225"/>
            </c:manualLayout>
          </c:layout>
          <c:overlay val="0"/>
          <c:spPr>
            <a:noFill/>
            <a:ln>
              <a:noFill/>
            </a:ln>
          </c:spPr>
        </c:title>
        <c:majorGridlines>
          <c:spPr>
            <a:ln w="12700">
              <a:solidFill>
                <a:srgbClr val="0000FF"/>
              </a:solidFill>
              <a:prstDash val="sysDot"/>
            </a:ln>
          </c:spPr>
        </c:majorGridlines>
        <c:delete val="0"/>
        <c:numFmt formatCode="0.000" sourceLinked="0"/>
        <c:majorTickMark val="out"/>
        <c:minorTickMark val="none"/>
        <c:tickLblPos val="nextTo"/>
        <c:txPr>
          <a:bodyPr/>
          <a:lstStyle/>
          <a:p>
            <a:pPr>
              <a:defRPr lang="en-US" cap="none" sz="1100" b="1" i="0" u="none" baseline="0">
                <a:latin typeface="Times New Roman"/>
                <a:ea typeface="Times New Roman"/>
                <a:cs typeface="Times New Roman"/>
              </a:defRPr>
            </a:pPr>
          </a:p>
        </c:txPr>
        <c:crossAx val="34691479"/>
        <c:crossesAt val="1"/>
        <c:crossBetween val="between"/>
        <c:dispUnits/>
        <c:majorUnit val="0.5"/>
        <c:minorUnit val="0.1"/>
      </c:valAx>
      <c:spPr>
        <a:solidFill>
          <a:srgbClr val="CCFFFF"/>
        </a:solidFill>
        <a:ln w="12700">
          <a:solidFill>
            <a:srgbClr val="808080"/>
          </a:solidFill>
        </a:ln>
      </c:spPr>
    </c:plotArea>
    <c:legend>
      <c:legendPos val="r"/>
      <c:layout>
        <c:manualLayout>
          <c:xMode val="edge"/>
          <c:yMode val="edge"/>
          <c:x val="0.153"/>
          <c:y val="0.2385"/>
          <c:w val="0.0625"/>
          <c:h val="0.1625"/>
        </c:manualLayout>
      </c:layout>
      <c:overlay val="0"/>
      <c:txPr>
        <a:bodyPr vert="horz" rot="0"/>
        <a:lstStyle/>
        <a:p>
          <a:pPr>
            <a:defRPr lang="en-US" cap="none" sz="1200" b="1"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FEBRUARI 2006</a:t>
            </a:r>
          </a:p>
        </c:rich>
      </c:tx>
      <c:layout>
        <c:manualLayout>
          <c:xMode val="factor"/>
          <c:yMode val="factor"/>
          <c:x val="-0.0025"/>
          <c:y val="-0.004"/>
        </c:manualLayout>
      </c:layout>
      <c:spPr>
        <a:noFill/>
        <a:ln>
          <a:noFill/>
        </a:ln>
      </c:spPr>
    </c:title>
    <c:plotArea>
      <c:layout>
        <c:manualLayout>
          <c:xMode val="edge"/>
          <c:yMode val="edge"/>
          <c:x val="0.0345"/>
          <c:y val="0.1045"/>
          <c:w val="0.883"/>
          <c:h val="0.84175"/>
        </c:manualLayout>
      </c:layout>
      <c:barChart>
        <c:barDir val="col"/>
        <c:grouping val="clustered"/>
        <c:varyColors val="0"/>
        <c:ser>
          <c:idx val="0"/>
          <c:order val="0"/>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NUMBERS!$L$4:$L$31</c:f>
              <c:numCache>
                <c:ptCount val="28"/>
                <c:pt idx="0">
                  <c:v>0</c:v>
                </c:pt>
                <c:pt idx="1">
                  <c:v>0</c:v>
                </c:pt>
                <c:pt idx="2">
                  <c:v>0</c:v>
                </c:pt>
                <c:pt idx="3">
                  <c:v>0.26899999999999835</c:v>
                </c:pt>
                <c:pt idx="4">
                  <c:v>0</c:v>
                </c:pt>
                <c:pt idx="5">
                  <c:v>0</c:v>
                </c:pt>
                <c:pt idx="6">
                  <c:v>0.16100000000000136</c:v>
                </c:pt>
                <c:pt idx="7">
                  <c:v>1.1769999999999996</c:v>
                </c:pt>
                <c:pt idx="8">
                  <c:v>1.8099999999999987</c:v>
                </c:pt>
                <c:pt idx="9">
                  <c:v>0</c:v>
                </c:pt>
                <c:pt idx="10">
                  <c:v>0</c:v>
                </c:pt>
                <c:pt idx="11">
                  <c:v>0</c:v>
                </c:pt>
                <c:pt idx="12">
                  <c:v>0</c:v>
                </c:pt>
                <c:pt idx="13">
                  <c:v>1.0009999999999977</c:v>
                </c:pt>
                <c:pt idx="14">
                  <c:v>0.07200000000000273</c:v>
                </c:pt>
                <c:pt idx="15">
                  <c:v>2.146000000000001</c:v>
                </c:pt>
                <c:pt idx="16">
                  <c:v>0</c:v>
                </c:pt>
                <c:pt idx="17">
                  <c:v>1.615000000000002</c:v>
                </c:pt>
                <c:pt idx="18">
                  <c:v>0.46999999999999886</c:v>
                </c:pt>
                <c:pt idx="19">
                  <c:v>0</c:v>
                </c:pt>
                <c:pt idx="20">
                  <c:v>0</c:v>
                </c:pt>
                <c:pt idx="21">
                  <c:v>0</c:v>
                </c:pt>
                <c:pt idx="22">
                  <c:v>1.5589999999999975</c:v>
                </c:pt>
                <c:pt idx="23">
                  <c:v>3.408999999999999</c:v>
                </c:pt>
                <c:pt idx="24">
                  <c:v>3.071000000000005</c:v>
                </c:pt>
                <c:pt idx="25">
                  <c:v>3.8699999999999974</c:v>
                </c:pt>
                <c:pt idx="26">
                  <c:v>0.20700000000000074</c:v>
                </c:pt>
                <c:pt idx="27">
                  <c:v>0.17900000000000205</c:v>
                </c:pt>
              </c:numCache>
            </c:numRef>
          </c:val>
        </c:ser>
        <c:axId val="64970794"/>
        <c:axId val="47866235"/>
      </c:barChart>
      <c:catAx>
        <c:axId val="64970794"/>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47866235"/>
        <c:crosses val="autoZero"/>
        <c:auto val="1"/>
        <c:lblOffset val="100"/>
        <c:noMultiLvlLbl val="0"/>
      </c:catAx>
      <c:valAx>
        <c:axId val="47866235"/>
        <c:scaling>
          <c:orientation val="minMax"/>
          <c:max val="8"/>
        </c:scaling>
        <c:axPos val="l"/>
        <c:title>
          <c:tx>
            <c:rich>
              <a:bodyPr vert="horz" rot="0" anchor="ctr"/>
              <a:lstStyle/>
              <a:p>
                <a:pPr algn="ctr">
                  <a:defRPr/>
                </a:pPr>
                <a:r>
                  <a:rPr lang="en-US" cap="none" sz="1000" b="1" i="0" u="none" baseline="0"/>
                  <a:t>kWh</a:t>
                </a:r>
              </a:p>
            </c:rich>
          </c:tx>
          <c:layout>
            <c:manualLayout>
              <c:xMode val="factor"/>
              <c:yMode val="factor"/>
              <c:x val="-0.002"/>
              <c:y val="0.14125"/>
            </c:manualLayout>
          </c:layout>
          <c:overlay val="0"/>
          <c:spPr>
            <a:noFill/>
            <a:ln>
              <a:noFill/>
            </a:ln>
          </c:spPr>
        </c:title>
        <c:majorGridlines/>
        <c:delete val="0"/>
        <c:numFmt formatCode="General" sourceLinked="1"/>
        <c:majorTickMark val="out"/>
        <c:minorTickMark val="none"/>
        <c:tickLblPos val="nextTo"/>
        <c:crossAx val="64970794"/>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MAART 2006</a:t>
            </a:r>
          </a:p>
        </c:rich>
      </c:tx>
      <c:layout/>
      <c:spPr>
        <a:noFill/>
        <a:ln>
          <a:noFill/>
        </a:ln>
      </c:spPr>
    </c:title>
    <c:plotArea>
      <c:layout>
        <c:manualLayout>
          <c:xMode val="edge"/>
          <c:yMode val="edge"/>
          <c:x val="0.03525"/>
          <c:y val="0.104"/>
          <c:w val="0.88225"/>
          <c:h val="0.8385"/>
        </c:manualLayout>
      </c:layout>
      <c:barChart>
        <c:barDir val="col"/>
        <c:grouping val="clustered"/>
        <c:varyColors val="0"/>
        <c:ser>
          <c:idx val="0"/>
          <c:order val="0"/>
          <c:spPr>
            <a:solidFill>
              <a:srgbClr val="FF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NUMBERS!$K$4:$K$34</c:f>
              <c:numCache>
                <c:ptCount val="31"/>
                <c:pt idx="0">
                  <c:v>1.0399999999999991</c:v>
                </c:pt>
                <c:pt idx="1">
                  <c:v>1.3889999999999958</c:v>
                </c:pt>
                <c:pt idx="2">
                  <c:v>0.17600000000000193</c:v>
                </c:pt>
                <c:pt idx="3">
                  <c:v>1.5949999999999989</c:v>
                </c:pt>
                <c:pt idx="4">
                  <c:v>1.493000000000002</c:v>
                </c:pt>
                <c:pt idx="5">
                  <c:v>2.811</c:v>
                </c:pt>
                <c:pt idx="6">
                  <c:v>1.304000000000002</c:v>
                </c:pt>
                <c:pt idx="7">
                  <c:v>0</c:v>
                </c:pt>
                <c:pt idx="8">
                  <c:v>0.028999999999996362</c:v>
                </c:pt>
                <c:pt idx="9">
                  <c:v>0.23400000000000176</c:v>
                </c:pt>
                <c:pt idx="10">
                  <c:v>1.5619999999999976</c:v>
                </c:pt>
                <c:pt idx="11">
                  <c:v>4.686000000000007</c:v>
                </c:pt>
                <c:pt idx="12">
                  <c:v>3.0379999999999967</c:v>
                </c:pt>
                <c:pt idx="13">
                  <c:v>0.7759999999999962</c:v>
                </c:pt>
                <c:pt idx="14">
                  <c:v>3.3119999999999976</c:v>
                </c:pt>
                <c:pt idx="15">
                  <c:v>0</c:v>
                </c:pt>
                <c:pt idx="16">
                  <c:v>0.0010000000000047748</c:v>
                </c:pt>
                <c:pt idx="17">
                  <c:v>1.4050000000000011</c:v>
                </c:pt>
                <c:pt idx="18">
                  <c:v>0.32200000000000273</c:v>
                </c:pt>
                <c:pt idx="19">
                  <c:v>2.533999999999992</c:v>
                </c:pt>
                <c:pt idx="20">
                  <c:v>0</c:v>
                </c:pt>
                <c:pt idx="21">
                  <c:v>2.8500000000000085</c:v>
                </c:pt>
                <c:pt idx="22">
                  <c:v>4.094999999999999</c:v>
                </c:pt>
                <c:pt idx="23">
                  <c:v>0.7939999999999969</c:v>
                </c:pt>
                <c:pt idx="24">
                  <c:v>1.8029999999999973</c:v>
                </c:pt>
                <c:pt idx="25">
                  <c:v>5.439999999999998</c:v>
                </c:pt>
                <c:pt idx="26">
                  <c:v>1.4500000000000028</c:v>
                </c:pt>
                <c:pt idx="27">
                  <c:v>2.9150000000000063</c:v>
                </c:pt>
                <c:pt idx="28">
                  <c:v>0.7830000000000013</c:v>
                </c:pt>
                <c:pt idx="29">
                  <c:v>4.191999999999993</c:v>
                </c:pt>
                <c:pt idx="30">
                  <c:v>7.219999999999999</c:v>
                </c:pt>
              </c:numCache>
            </c:numRef>
          </c:val>
        </c:ser>
        <c:axId val="28142932"/>
        <c:axId val="51959797"/>
      </c:barChart>
      <c:catAx>
        <c:axId val="28142932"/>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51959797"/>
        <c:crosses val="autoZero"/>
        <c:auto val="1"/>
        <c:lblOffset val="100"/>
        <c:noMultiLvlLbl val="0"/>
      </c:catAx>
      <c:valAx>
        <c:axId val="51959797"/>
        <c:scaling>
          <c:orientation val="minMax"/>
          <c:max val="8"/>
        </c:scaling>
        <c:axPos val="l"/>
        <c:title>
          <c:tx>
            <c:rich>
              <a:bodyPr vert="horz" rot="0" anchor="ctr"/>
              <a:lstStyle/>
              <a:p>
                <a:pPr algn="ctr">
                  <a:defRPr/>
                </a:pPr>
                <a:r>
                  <a:rPr lang="en-US" cap="none" sz="1000" b="1" i="0" u="none" baseline="0"/>
                  <a:t>kWh</a:t>
                </a:r>
              </a:p>
            </c:rich>
          </c:tx>
          <c:layout>
            <c:manualLayout>
              <c:xMode val="factor"/>
              <c:yMode val="factor"/>
              <c:x val="-0.00125"/>
              <c:y val="0.138"/>
            </c:manualLayout>
          </c:layout>
          <c:overlay val="0"/>
          <c:spPr>
            <a:noFill/>
            <a:ln>
              <a:noFill/>
            </a:ln>
          </c:spPr>
        </c:title>
        <c:majorGridlines/>
        <c:delete val="0"/>
        <c:numFmt formatCode="General" sourceLinked="1"/>
        <c:majorTickMark val="out"/>
        <c:minorTickMark val="none"/>
        <c:tickLblPos val="nextTo"/>
        <c:crossAx val="28142932"/>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APRIL 2006</a:t>
            </a:r>
          </a:p>
        </c:rich>
      </c:tx>
      <c:layout/>
      <c:spPr>
        <a:noFill/>
        <a:ln>
          <a:noFill/>
        </a:ln>
      </c:spPr>
    </c:title>
    <c:plotArea>
      <c:layout>
        <c:manualLayout>
          <c:xMode val="edge"/>
          <c:yMode val="edge"/>
          <c:x val="0.03525"/>
          <c:y val="0.107"/>
          <c:w val="0.953"/>
          <c:h val="0.8355"/>
        </c:manualLayout>
      </c:layout>
      <c:barChart>
        <c:barDir val="col"/>
        <c:grouping val="clustered"/>
        <c:varyColors val="0"/>
        <c:ser>
          <c:idx val="0"/>
          <c:order val="0"/>
          <c:spPr>
            <a:solidFill>
              <a:srgbClr val="00008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NUMBERS!$J$4:$J$33</c:f>
              <c:numCache>
                <c:ptCount val="30"/>
                <c:pt idx="0">
                  <c:v>0.1950000000000074</c:v>
                </c:pt>
                <c:pt idx="1">
                  <c:v>0</c:v>
                </c:pt>
                <c:pt idx="2">
                  <c:v>1.1499999999999915</c:v>
                </c:pt>
                <c:pt idx="3">
                  <c:v>0.8569999999999993</c:v>
                </c:pt>
                <c:pt idx="4">
                  <c:v>2.1610000000000014</c:v>
                </c:pt>
                <c:pt idx="5">
                  <c:v>1.3419999999999987</c:v>
                </c:pt>
                <c:pt idx="6">
                  <c:v>0.7960000000000065</c:v>
                </c:pt>
                <c:pt idx="7">
                  <c:v>0.6899999999999977</c:v>
                </c:pt>
                <c:pt idx="8">
                  <c:v>3.0589999999999975</c:v>
                </c:pt>
                <c:pt idx="9">
                  <c:v>2.355000000000004</c:v>
                </c:pt>
                <c:pt idx="10">
                  <c:v>1.3529999999999944</c:v>
                </c:pt>
                <c:pt idx="11">
                  <c:v>3.2490000000000094</c:v>
                </c:pt>
                <c:pt idx="12">
                  <c:v>0.5089999999999861</c:v>
                </c:pt>
                <c:pt idx="13">
                  <c:v>2.4610000000000127</c:v>
                </c:pt>
                <c:pt idx="14">
                  <c:v>0.125</c:v>
                </c:pt>
                <c:pt idx="15">
                  <c:v>0</c:v>
                </c:pt>
                <c:pt idx="16">
                  <c:v>0</c:v>
                </c:pt>
                <c:pt idx="17">
                  <c:v>1.4849999999999852</c:v>
                </c:pt>
                <c:pt idx="18">
                  <c:v>0.4900000000000091</c:v>
                </c:pt>
                <c:pt idx="19">
                  <c:v>1.4969999999999857</c:v>
                </c:pt>
                <c:pt idx="20">
                  <c:v>2.6890000000000214</c:v>
                </c:pt>
                <c:pt idx="21">
                  <c:v>0</c:v>
                </c:pt>
                <c:pt idx="22">
                  <c:v>1.375</c:v>
                </c:pt>
                <c:pt idx="23">
                  <c:v>3.6869999999999834</c:v>
                </c:pt>
                <c:pt idx="24">
                  <c:v>3.02200000000002</c:v>
                </c:pt>
                <c:pt idx="25">
                  <c:v>3.72199999999998</c:v>
                </c:pt>
                <c:pt idx="26">
                  <c:v>1.3550000000000182</c:v>
                </c:pt>
                <c:pt idx="27">
                  <c:v>0.7139999999999986</c:v>
                </c:pt>
                <c:pt idx="28">
                  <c:v>1.8949999999999818</c:v>
                </c:pt>
                <c:pt idx="29">
                  <c:v>1.3430000000000177</c:v>
                </c:pt>
              </c:numCache>
            </c:numRef>
          </c:val>
        </c:ser>
        <c:axId val="64984990"/>
        <c:axId val="47993999"/>
      </c:barChart>
      <c:catAx>
        <c:axId val="64984990"/>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47993999"/>
        <c:crosses val="autoZero"/>
        <c:auto val="1"/>
        <c:lblOffset val="100"/>
        <c:noMultiLvlLbl val="0"/>
      </c:catAx>
      <c:valAx>
        <c:axId val="47993999"/>
        <c:scaling>
          <c:orientation val="minMax"/>
          <c:max val="8"/>
        </c:scaling>
        <c:axPos val="l"/>
        <c:title>
          <c:tx>
            <c:rich>
              <a:bodyPr vert="horz" rot="0" anchor="ctr"/>
              <a:lstStyle/>
              <a:p>
                <a:pPr algn="ctr">
                  <a:defRPr/>
                </a:pPr>
                <a:r>
                  <a:rPr lang="en-US" cap="none" sz="1000" b="1" i="0" u="none" baseline="0"/>
                  <a:t>kWh</a:t>
                </a:r>
              </a:p>
            </c:rich>
          </c:tx>
          <c:layout>
            <c:manualLayout>
              <c:xMode val="factor"/>
              <c:yMode val="factor"/>
              <c:x val="0.00075"/>
              <c:y val="0.14275"/>
            </c:manualLayout>
          </c:layout>
          <c:overlay val="0"/>
          <c:spPr>
            <a:noFill/>
            <a:ln>
              <a:noFill/>
            </a:ln>
          </c:spPr>
        </c:title>
        <c:majorGridlines/>
        <c:delete val="0"/>
        <c:numFmt formatCode="General" sourceLinked="1"/>
        <c:majorTickMark val="out"/>
        <c:minorTickMark val="none"/>
        <c:tickLblPos val="nextTo"/>
        <c:crossAx val="64984990"/>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MEI 2006</a:t>
            </a:r>
          </a:p>
        </c:rich>
      </c:tx>
      <c:layout/>
      <c:spPr>
        <a:noFill/>
        <a:ln>
          <a:noFill/>
        </a:ln>
      </c:spPr>
    </c:title>
    <c:plotArea>
      <c:layout>
        <c:manualLayout>
          <c:xMode val="edge"/>
          <c:yMode val="edge"/>
          <c:x val="0.03525"/>
          <c:y val="0.104"/>
          <c:w val="0.953"/>
          <c:h val="0.838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val>
            <c:numRef>
              <c:f>NUMBERS!$I$4:$I$34</c:f>
              <c:numCache>
                <c:ptCount val="31"/>
                <c:pt idx="0">
                  <c:v>0</c:v>
                </c:pt>
                <c:pt idx="1">
                  <c:v>2.0319999999999823</c:v>
                </c:pt>
                <c:pt idx="2">
                  <c:v>4.141999999999996</c:v>
                </c:pt>
                <c:pt idx="3">
                  <c:v>1.6340000000000146</c:v>
                </c:pt>
                <c:pt idx="4">
                  <c:v>2.276999999999987</c:v>
                </c:pt>
                <c:pt idx="5">
                  <c:v>1.7010000000000218</c:v>
                </c:pt>
                <c:pt idx="6">
                  <c:v>2.0459999999999923</c:v>
                </c:pt>
                <c:pt idx="7">
                  <c:v>3.329999999999984</c:v>
                </c:pt>
                <c:pt idx="8">
                  <c:v>2.8210000000000264</c:v>
                </c:pt>
                <c:pt idx="9">
                  <c:v>3.785999999999973</c:v>
                </c:pt>
                <c:pt idx="10">
                  <c:v>2.9560000000000173</c:v>
                </c:pt>
                <c:pt idx="11">
                  <c:v>3.5459999999999923</c:v>
                </c:pt>
                <c:pt idx="12">
                  <c:v>2.4960000000000093</c:v>
                </c:pt>
                <c:pt idx="13">
                  <c:v>3.9729999999999848</c:v>
                </c:pt>
                <c:pt idx="14">
                  <c:v>0.8840000000000146</c:v>
                </c:pt>
                <c:pt idx="15">
                  <c:v>2.079999999999984</c:v>
                </c:pt>
                <c:pt idx="16">
                  <c:v>2.457000000000022</c:v>
                </c:pt>
                <c:pt idx="17">
                  <c:v>3.1239999999999952</c:v>
                </c:pt>
                <c:pt idx="18">
                  <c:v>0.0010000000000047748</c:v>
                </c:pt>
                <c:pt idx="19">
                  <c:v>2.73599999999999</c:v>
                </c:pt>
                <c:pt idx="20">
                  <c:v>1.2019999999999982</c:v>
                </c:pt>
                <c:pt idx="21">
                  <c:v>1.25</c:v>
                </c:pt>
                <c:pt idx="22">
                  <c:v>2.1280000000000143</c:v>
                </c:pt>
                <c:pt idx="23">
                  <c:v>0.3119999999999834</c:v>
                </c:pt>
                <c:pt idx="24">
                  <c:v>1.3379999999999939</c:v>
                </c:pt>
                <c:pt idx="25">
                  <c:v>0</c:v>
                </c:pt>
                <c:pt idx="26">
                  <c:v>0.11000000000001364</c:v>
                </c:pt>
                <c:pt idx="27">
                  <c:v>4.1629999999999825</c:v>
                </c:pt>
                <c:pt idx="28">
                  <c:v>3.5470000000000255</c:v>
                </c:pt>
                <c:pt idx="29">
                  <c:v>1.836999999999989</c:v>
                </c:pt>
                <c:pt idx="30">
                  <c:v>0.26200000000000045</c:v>
                </c:pt>
              </c:numCache>
            </c:numRef>
          </c:val>
        </c:ser>
        <c:axId val="29292808"/>
        <c:axId val="62308681"/>
      </c:barChart>
      <c:catAx>
        <c:axId val="29292808"/>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62308681"/>
        <c:crosses val="autoZero"/>
        <c:auto val="1"/>
        <c:lblOffset val="100"/>
        <c:noMultiLvlLbl val="0"/>
      </c:catAx>
      <c:valAx>
        <c:axId val="62308681"/>
        <c:scaling>
          <c:orientation val="minMax"/>
          <c:max val="8"/>
        </c:scaling>
        <c:axPos val="l"/>
        <c:title>
          <c:tx>
            <c:rich>
              <a:bodyPr vert="horz" rot="0" anchor="ctr"/>
              <a:lstStyle/>
              <a:p>
                <a:pPr algn="ctr">
                  <a:defRPr/>
                </a:pPr>
                <a:r>
                  <a:rPr lang="en-US" cap="none" sz="1000" b="1" i="0" u="none" baseline="0"/>
                  <a:t>kWh</a:t>
                </a:r>
              </a:p>
            </c:rich>
          </c:tx>
          <c:layout>
            <c:manualLayout>
              <c:xMode val="factor"/>
              <c:yMode val="factor"/>
              <c:x val="0"/>
              <c:y val="0.13975"/>
            </c:manualLayout>
          </c:layout>
          <c:overlay val="0"/>
          <c:spPr>
            <a:noFill/>
            <a:ln>
              <a:noFill/>
            </a:ln>
          </c:spPr>
        </c:title>
        <c:majorGridlines/>
        <c:delete val="0"/>
        <c:numFmt formatCode="General" sourceLinked="1"/>
        <c:majorTickMark val="out"/>
        <c:minorTickMark val="none"/>
        <c:tickLblPos val="nextTo"/>
        <c:crossAx val="29292808"/>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JUNI 2006 </a:t>
            </a:r>
          </a:p>
        </c:rich>
      </c:tx>
      <c:layout/>
      <c:spPr>
        <a:noFill/>
        <a:ln>
          <a:noFill/>
        </a:ln>
      </c:spPr>
    </c:title>
    <c:plotArea>
      <c:layout>
        <c:manualLayout>
          <c:xMode val="edge"/>
          <c:yMode val="edge"/>
          <c:x val="0.03525"/>
          <c:y val="0.13775"/>
          <c:w val="0.953"/>
          <c:h val="0.80475"/>
        </c:manualLayout>
      </c:layout>
      <c:barChart>
        <c:barDir val="col"/>
        <c:grouping val="clustered"/>
        <c:varyColors val="0"/>
        <c:ser>
          <c:idx val="0"/>
          <c:order val="0"/>
          <c:spPr>
            <a:solidFill>
              <a:srgbClr val="0066CC"/>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NUMBERS!$H$4:$H$33</c:f>
              <c:numCache>
                <c:ptCount val="30"/>
                <c:pt idx="0">
                  <c:v>0</c:v>
                </c:pt>
                <c:pt idx="1">
                  <c:v>5.024000000000001</c:v>
                </c:pt>
                <c:pt idx="2">
                  <c:v>3.062999999999988</c:v>
                </c:pt>
                <c:pt idx="3">
                  <c:v>4.824000000000012</c:v>
                </c:pt>
                <c:pt idx="4">
                  <c:v>2.727000000000004</c:v>
                </c:pt>
                <c:pt idx="5">
                  <c:v>2.5209999999999866</c:v>
                </c:pt>
                <c:pt idx="6">
                  <c:v>3.3530000000000086</c:v>
                </c:pt>
                <c:pt idx="7">
                  <c:v>4.844999999999999</c:v>
                </c:pt>
                <c:pt idx="8">
                  <c:v>2.52200000000002</c:v>
                </c:pt>
                <c:pt idx="9">
                  <c:v>2.8659999999999854</c:v>
                </c:pt>
                <c:pt idx="10">
                  <c:v>3.843999999999994</c:v>
                </c:pt>
                <c:pt idx="11">
                  <c:v>3.2789999999999964</c:v>
                </c:pt>
                <c:pt idx="12">
                  <c:v>2.8600000000000136</c:v>
                </c:pt>
                <c:pt idx="13">
                  <c:v>0</c:v>
                </c:pt>
                <c:pt idx="14">
                  <c:v>0.014999999999986358</c:v>
                </c:pt>
                <c:pt idx="15">
                  <c:v>3.694999999999993</c:v>
                </c:pt>
                <c:pt idx="16">
                  <c:v>5.124000000000024</c:v>
                </c:pt>
                <c:pt idx="17">
                  <c:v>3.61099999999999</c:v>
                </c:pt>
                <c:pt idx="18">
                  <c:v>2.7180000000000177</c:v>
                </c:pt>
                <c:pt idx="19">
                  <c:v>1.0249999999999773</c:v>
                </c:pt>
                <c:pt idx="20">
                  <c:v>0.34699999999998</c:v>
                </c:pt>
                <c:pt idx="21">
                  <c:v>2.069000000000017</c:v>
                </c:pt>
                <c:pt idx="22">
                  <c:v>3.5249999999999773</c:v>
                </c:pt>
                <c:pt idx="23">
                  <c:v>1.3070000000000164</c:v>
                </c:pt>
                <c:pt idx="24">
                  <c:v>0</c:v>
                </c:pt>
                <c:pt idx="25">
                  <c:v>0</c:v>
                </c:pt>
                <c:pt idx="26">
                  <c:v>2.132000000000005</c:v>
                </c:pt>
                <c:pt idx="27">
                  <c:v>4.735000000000014</c:v>
                </c:pt>
                <c:pt idx="28">
                  <c:v>4.793000000000006</c:v>
                </c:pt>
                <c:pt idx="29">
                  <c:v>2.5740000000000123</c:v>
                </c:pt>
              </c:numCache>
            </c:numRef>
          </c:val>
        </c:ser>
        <c:axId val="23907218"/>
        <c:axId val="13838371"/>
      </c:barChart>
      <c:catAx>
        <c:axId val="23907218"/>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13838371"/>
        <c:crosses val="autoZero"/>
        <c:auto val="1"/>
        <c:lblOffset val="100"/>
        <c:noMultiLvlLbl val="0"/>
      </c:catAx>
      <c:valAx>
        <c:axId val="13838371"/>
        <c:scaling>
          <c:orientation val="minMax"/>
          <c:max val="8"/>
        </c:scaling>
        <c:axPos val="l"/>
        <c:title>
          <c:tx>
            <c:rich>
              <a:bodyPr vert="horz" rot="0" anchor="ctr"/>
              <a:lstStyle/>
              <a:p>
                <a:pPr algn="ctr">
                  <a:defRPr/>
                </a:pPr>
                <a:r>
                  <a:rPr lang="en-US" cap="none" sz="1000" b="1" i="0" u="none" baseline="0"/>
                  <a:t>kWh</a:t>
                </a:r>
              </a:p>
            </c:rich>
          </c:tx>
          <c:layout>
            <c:manualLayout>
              <c:xMode val="factor"/>
              <c:yMode val="factor"/>
              <c:x val="-0.00075"/>
              <c:y val="0.13825"/>
            </c:manualLayout>
          </c:layout>
          <c:overlay val="0"/>
          <c:spPr>
            <a:noFill/>
            <a:ln>
              <a:noFill/>
            </a:ln>
          </c:spPr>
        </c:title>
        <c:majorGridlines/>
        <c:delete val="0"/>
        <c:numFmt formatCode="General" sourceLinked="1"/>
        <c:majorTickMark val="out"/>
        <c:minorTickMark val="none"/>
        <c:tickLblPos val="nextTo"/>
        <c:crossAx val="23907218"/>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JULI 2006</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FF8080"/>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NUMBERS!$G$4:$G$34</c:f>
              <c:numCache>
                <c:ptCount val="31"/>
                <c:pt idx="0">
                  <c:v>4.030999999999949</c:v>
                </c:pt>
                <c:pt idx="1">
                  <c:v>3.4920000000000186</c:v>
                </c:pt>
                <c:pt idx="2">
                  <c:v>0</c:v>
                </c:pt>
                <c:pt idx="3">
                  <c:v>2.815999999999974</c:v>
                </c:pt>
                <c:pt idx="4">
                  <c:v>1.7100000000000364</c:v>
                </c:pt>
                <c:pt idx="5">
                  <c:v>4.185999999999979</c:v>
                </c:pt>
                <c:pt idx="6">
                  <c:v>0.40699999999998226</c:v>
                </c:pt>
                <c:pt idx="7">
                  <c:v>4.067999999999984</c:v>
                </c:pt>
                <c:pt idx="8">
                  <c:v>1.7010000000000218</c:v>
                </c:pt>
                <c:pt idx="9">
                  <c:v>4.715000000000032</c:v>
                </c:pt>
                <c:pt idx="10">
                  <c:v>1.8179999999999836</c:v>
                </c:pt>
                <c:pt idx="11">
                  <c:v>4.47199999999998</c:v>
                </c:pt>
                <c:pt idx="12">
                  <c:v>3.208000000000027</c:v>
                </c:pt>
                <c:pt idx="13">
                  <c:v>3.0360000000000014</c:v>
                </c:pt>
                <c:pt idx="14">
                  <c:v>2.950999999999965</c:v>
                </c:pt>
                <c:pt idx="15">
                  <c:v>4.049000000000035</c:v>
                </c:pt>
                <c:pt idx="16">
                  <c:v>2.919999999999959</c:v>
                </c:pt>
                <c:pt idx="17">
                  <c:v>3.2070000000000505</c:v>
                </c:pt>
                <c:pt idx="18">
                  <c:v>3.4289999999999736</c:v>
                </c:pt>
                <c:pt idx="19">
                  <c:v>2.5539999999999736</c:v>
                </c:pt>
                <c:pt idx="20">
                  <c:v>3.379000000000019</c:v>
                </c:pt>
                <c:pt idx="21">
                  <c:v>0.4460000000000264</c:v>
                </c:pt>
                <c:pt idx="22">
                  <c:v>3.894999999999982</c:v>
                </c:pt>
                <c:pt idx="23">
                  <c:v>3.8700000000000045</c:v>
                </c:pt>
                <c:pt idx="24">
                  <c:v>3.474999999999966</c:v>
                </c:pt>
                <c:pt idx="25">
                  <c:v>3.7070000000000505</c:v>
                </c:pt>
                <c:pt idx="26">
                  <c:v>1.1370000000000005</c:v>
                </c:pt>
                <c:pt idx="27">
                  <c:v>2.315999999999974</c:v>
                </c:pt>
                <c:pt idx="28">
                  <c:v>2.7869999999999777</c:v>
                </c:pt>
                <c:pt idx="29">
                  <c:v>0.757000000000005</c:v>
                </c:pt>
                <c:pt idx="30">
                  <c:v>2.187000000000012</c:v>
                </c:pt>
              </c:numCache>
            </c:numRef>
          </c:val>
        </c:ser>
        <c:axId val="57436476"/>
        <c:axId val="47166237"/>
      </c:barChart>
      <c:catAx>
        <c:axId val="57436476"/>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47166237"/>
        <c:crosses val="autoZero"/>
        <c:auto val="1"/>
        <c:lblOffset val="100"/>
        <c:noMultiLvlLbl val="0"/>
      </c:catAx>
      <c:valAx>
        <c:axId val="47166237"/>
        <c:scaling>
          <c:orientation val="minMax"/>
          <c:max val="8"/>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57436476"/>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AUGUSTUS 2006</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660066"/>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NUMBERS!$F$4:$F$34</c:f>
              <c:numCache>
                <c:ptCount val="31"/>
                <c:pt idx="0">
                  <c:v>0.9530000000000314</c:v>
                </c:pt>
                <c:pt idx="1">
                  <c:v>0.9389999999999645</c:v>
                </c:pt>
                <c:pt idx="2">
                  <c:v>0.3170000000000073</c:v>
                </c:pt>
                <c:pt idx="3">
                  <c:v>2.5720000000000027</c:v>
                </c:pt>
                <c:pt idx="4">
                  <c:v>4.612000000000023</c:v>
                </c:pt>
                <c:pt idx="5">
                  <c:v>4.543999999999983</c:v>
                </c:pt>
                <c:pt idx="6">
                  <c:v>1.0720000000000027</c:v>
                </c:pt>
                <c:pt idx="7">
                  <c:v>0.3100000000000023</c:v>
                </c:pt>
                <c:pt idx="8">
                  <c:v>0.6730000000000018</c:v>
                </c:pt>
                <c:pt idx="9">
                  <c:v>0.825999999999965</c:v>
                </c:pt>
                <c:pt idx="10">
                  <c:v>0.37000000000000455</c:v>
                </c:pt>
                <c:pt idx="11">
                  <c:v>1.5760000000000218</c:v>
                </c:pt>
                <c:pt idx="12">
                  <c:v>4.766999999999996</c:v>
                </c:pt>
                <c:pt idx="13">
                  <c:v>0.36099999999999</c:v>
                </c:pt>
                <c:pt idx="14">
                  <c:v>2.240000000000009</c:v>
                </c:pt>
                <c:pt idx="15">
                  <c:v>4.213999999999999</c:v>
                </c:pt>
                <c:pt idx="16">
                  <c:v>1.0749999999999886</c:v>
                </c:pt>
                <c:pt idx="17">
                  <c:v>1.795000000000016</c:v>
                </c:pt>
                <c:pt idx="18">
                  <c:v>3.0539999999999736</c:v>
                </c:pt>
                <c:pt idx="19">
                  <c:v>0.40200000000004366</c:v>
                </c:pt>
                <c:pt idx="20">
                  <c:v>1.6750000000000114</c:v>
                </c:pt>
                <c:pt idx="21">
                  <c:v>1.3129999999999882</c:v>
                </c:pt>
                <c:pt idx="22">
                  <c:v>2.173999999999978</c:v>
                </c:pt>
                <c:pt idx="23">
                  <c:v>0.31799999999998363</c:v>
                </c:pt>
                <c:pt idx="24">
                  <c:v>1.080000000000041</c:v>
                </c:pt>
                <c:pt idx="25">
                  <c:v>0.6829999999999927</c:v>
                </c:pt>
                <c:pt idx="26">
                  <c:v>0.8519999999999754</c:v>
                </c:pt>
                <c:pt idx="27">
                  <c:v>4.857000000000028</c:v>
                </c:pt>
                <c:pt idx="28">
                  <c:v>1.6119999999999663</c:v>
                </c:pt>
                <c:pt idx="29">
                  <c:v>0.7360000000000468</c:v>
                </c:pt>
                <c:pt idx="30">
                  <c:v>0.023999999999944066</c:v>
                </c:pt>
              </c:numCache>
            </c:numRef>
          </c:val>
        </c:ser>
        <c:axId val="21842950"/>
        <c:axId val="62368823"/>
      </c:barChart>
      <c:catAx>
        <c:axId val="21842950"/>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62368823"/>
        <c:crosses val="autoZero"/>
        <c:auto val="1"/>
        <c:lblOffset val="100"/>
        <c:noMultiLvlLbl val="0"/>
      </c:catAx>
      <c:valAx>
        <c:axId val="62368823"/>
        <c:scaling>
          <c:orientation val="minMax"/>
          <c:max val="8"/>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21842950"/>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SEPTEMBER 2006</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CC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NUMBERS!$E$4:$E$33</c:f>
              <c:numCache>
                <c:ptCount val="30"/>
                <c:pt idx="0">
                  <c:v>1.3690000000000282</c:v>
                </c:pt>
                <c:pt idx="1">
                  <c:v>0.61099999999999</c:v>
                </c:pt>
                <c:pt idx="2">
                  <c:v>0.6560000000000059</c:v>
                </c:pt>
                <c:pt idx="3">
                  <c:v>3.1129999999999995</c:v>
                </c:pt>
                <c:pt idx="4">
                  <c:v>0.6639999999999873</c:v>
                </c:pt>
                <c:pt idx="5">
                  <c:v>3.415999999999997</c:v>
                </c:pt>
                <c:pt idx="6">
                  <c:v>2.150000000000034</c:v>
                </c:pt>
                <c:pt idx="7">
                  <c:v>1.829999999999984</c:v>
                </c:pt>
                <c:pt idx="8">
                  <c:v>3.516999999999996</c:v>
                </c:pt>
                <c:pt idx="9">
                  <c:v>4.670000000000016</c:v>
                </c:pt>
                <c:pt idx="10">
                  <c:v>3.3870000000000005</c:v>
                </c:pt>
                <c:pt idx="11">
                  <c:v>3.201999999999998</c:v>
                </c:pt>
                <c:pt idx="12">
                  <c:v>2.4080000000000155</c:v>
                </c:pt>
                <c:pt idx="13">
                  <c:v>1.6269999999999527</c:v>
                </c:pt>
                <c:pt idx="14">
                  <c:v>3.0780000000000314</c:v>
                </c:pt>
                <c:pt idx="15">
                  <c:v>2.312000000000012</c:v>
                </c:pt>
                <c:pt idx="16">
                  <c:v>0.10599999999999454</c:v>
                </c:pt>
                <c:pt idx="17">
                  <c:v>0.978999999999985</c:v>
                </c:pt>
                <c:pt idx="18">
                  <c:v>2.0500000000000114</c:v>
                </c:pt>
                <c:pt idx="19">
                  <c:v>3.562000000000012</c:v>
                </c:pt>
                <c:pt idx="20">
                  <c:v>3.4429999999999836</c:v>
                </c:pt>
                <c:pt idx="21">
                  <c:v>1.9540000000000077</c:v>
                </c:pt>
                <c:pt idx="22">
                  <c:v>0.019000000000005457</c:v>
                </c:pt>
                <c:pt idx="23">
                  <c:v>1.2349999999999568</c:v>
                </c:pt>
                <c:pt idx="24">
                  <c:v>1.837000000000046</c:v>
                </c:pt>
                <c:pt idx="25">
                  <c:v>0.6139999999999759</c:v>
                </c:pt>
                <c:pt idx="26">
                  <c:v>2.5819999999999936</c:v>
                </c:pt>
                <c:pt idx="27">
                  <c:v>0.9970000000000141</c:v>
                </c:pt>
                <c:pt idx="28">
                  <c:v>1.5550000000000068</c:v>
                </c:pt>
                <c:pt idx="29">
                  <c:v>2.413000000000011</c:v>
                </c:pt>
              </c:numCache>
            </c:numRef>
          </c:val>
        </c:ser>
        <c:axId val="24448496"/>
        <c:axId val="18709873"/>
      </c:barChart>
      <c:catAx>
        <c:axId val="24448496"/>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18709873"/>
        <c:crosses val="autoZero"/>
        <c:auto val="1"/>
        <c:lblOffset val="100"/>
        <c:noMultiLvlLbl val="0"/>
      </c:catAx>
      <c:valAx>
        <c:axId val="18709873"/>
        <c:scaling>
          <c:orientation val="minMax"/>
          <c:max val="8"/>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24448496"/>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OKTOBER 2006</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FFFFCC"/>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NUMBERS!$D$4:$D$34</c:f>
              <c:numCache>
                <c:ptCount val="31"/>
                <c:pt idx="0">
                  <c:v>1.0579999999999927</c:v>
                </c:pt>
                <c:pt idx="1">
                  <c:v>0.2740000000000009</c:v>
                </c:pt>
                <c:pt idx="2">
                  <c:v>2.893000000000029</c:v>
                </c:pt>
                <c:pt idx="3">
                  <c:v>0.9049999999999727</c:v>
                </c:pt>
                <c:pt idx="4">
                  <c:v>1.134999999999991</c:v>
                </c:pt>
                <c:pt idx="5">
                  <c:v>0</c:v>
                </c:pt>
                <c:pt idx="6">
                  <c:v>2.8999999999999773</c:v>
                </c:pt>
                <c:pt idx="7">
                  <c:v>1.44399999999996</c:v>
                </c:pt>
                <c:pt idx="8">
                  <c:v>1.6320000000000618</c:v>
                </c:pt>
                <c:pt idx="9">
                  <c:v>0.011999999999943611</c:v>
                </c:pt>
                <c:pt idx="10">
                  <c:v>3.0950000000000273</c:v>
                </c:pt>
                <c:pt idx="11">
                  <c:v>0.027000000000043656</c:v>
                </c:pt>
                <c:pt idx="12">
                  <c:v>2.978999999999928</c:v>
                </c:pt>
                <c:pt idx="13">
                  <c:v>0.7620000000000573</c:v>
                </c:pt>
                <c:pt idx="14">
                  <c:v>0.3160000000000309</c:v>
                </c:pt>
                <c:pt idx="15">
                  <c:v>3.450999999999908</c:v>
                </c:pt>
                <c:pt idx="16">
                  <c:v>2.5470000000000255</c:v>
                </c:pt>
                <c:pt idx="17">
                  <c:v>0.005999999999971806</c:v>
                </c:pt>
                <c:pt idx="18">
                  <c:v>0.1370000000000573</c:v>
                </c:pt>
                <c:pt idx="19">
                  <c:v>0.07699999999999818</c:v>
                </c:pt>
                <c:pt idx="20">
                  <c:v>0.80499999999995</c:v>
                </c:pt>
                <c:pt idx="21">
                  <c:v>0.48300000000006094</c:v>
                </c:pt>
                <c:pt idx="22">
                  <c:v>1.7250000000000227</c:v>
                </c:pt>
                <c:pt idx="23">
                  <c:v>0.5419999999999163</c:v>
                </c:pt>
                <c:pt idx="24">
                  <c:v>0.02800000000002001</c:v>
                </c:pt>
                <c:pt idx="25">
                  <c:v>1.7900000000000773</c:v>
                </c:pt>
                <c:pt idx="26">
                  <c:v>1.725999999999999</c:v>
                </c:pt>
                <c:pt idx="27">
                  <c:v>0.02400000000000091</c:v>
                </c:pt>
                <c:pt idx="28">
                  <c:v>1.9639999999999418</c:v>
                </c:pt>
                <c:pt idx="29">
                  <c:v>1.8110000000000355</c:v>
                </c:pt>
                <c:pt idx="30">
                  <c:v>0.8949999999999818</c:v>
                </c:pt>
              </c:numCache>
            </c:numRef>
          </c:val>
        </c:ser>
        <c:axId val="34171130"/>
        <c:axId val="39104715"/>
      </c:barChart>
      <c:catAx>
        <c:axId val="34171130"/>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39104715"/>
        <c:crosses val="autoZero"/>
        <c:auto val="1"/>
        <c:lblOffset val="100"/>
        <c:noMultiLvlLbl val="0"/>
      </c:catAx>
      <c:valAx>
        <c:axId val="39104715"/>
        <c:scaling>
          <c:orientation val="minMax"/>
          <c:max val="8"/>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34171130"/>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1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NOVEMBER 2006</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993366"/>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NUMBERS!$C$4:$C$33</c:f>
              <c:numCache>
                <c:ptCount val="30"/>
                <c:pt idx="0">
                  <c:v>1.370999999999981</c:v>
                </c:pt>
                <c:pt idx="1">
                  <c:v>0.91700000000003</c:v>
                </c:pt>
                <c:pt idx="2">
                  <c:v>1.1509999999999536</c:v>
                </c:pt>
                <c:pt idx="3">
                  <c:v>0.41200000000003456</c:v>
                </c:pt>
                <c:pt idx="4">
                  <c:v>0.005999999999971806</c:v>
                </c:pt>
                <c:pt idx="5">
                  <c:v>0.27300000000002456</c:v>
                </c:pt>
                <c:pt idx="6">
                  <c:v>0</c:v>
                </c:pt>
                <c:pt idx="7">
                  <c:v>0.07100000000002638</c:v>
                </c:pt>
                <c:pt idx="8">
                  <c:v>2.4429999999999836</c:v>
                </c:pt>
                <c:pt idx="9">
                  <c:v>0.08299999999996999</c:v>
                </c:pt>
                <c:pt idx="10">
                  <c:v>0.18200000000001637</c:v>
                </c:pt>
                <c:pt idx="11">
                  <c:v>0.5209999999999582</c:v>
                </c:pt>
                <c:pt idx="12">
                  <c:v>0.8380000000000791</c:v>
                </c:pt>
                <c:pt idx="13">
                  <c:v>0.10199999999997544</c:v>
                </c:pt>
                <c:pt idx="14">
                  <c:v>1.1259999999999764</c:v>
                </c:pt>
                <c:pt idx="15">
                  <c:v>0.014000000000010004</c:v>
                </c:pt>
                <c:pt idx="16">
                  <c:v>2.437000000000012</c:v>
                </c:pt>
                <c:pt idx="17">
                  <c:v>0.7490000000000236</c:v>
                </c:pt>
                <c:pt idx="18">
                  <c:v>0.37999999999999545</c:v>
                </c:pt>
                <c:pt idx="19">
                  <c:v>0</c:v>
                </c:pt>
                <c:pt idx="20">
                  <c:v>0.6019999999999754</c:v>
                </c:pt>
                <c:pt idx="21">
                  <c:v>0.38999999999998636</c:v>
                </c:pt>
                <c:pt idx="22">
                  <c:v>0</c:v>
                </c:pt>
                <c:pt idx="23">
                  <c:v>1.1800000000000637</c:v>
                </c:pt>
                <c:pt idx="24">
                  <c:v>0.07499999999993179</c:v>
                </c:pt>
                <c:pt idx="25">
                  <c:v>2.19399999999996</c:v>
                </c:pt>
                <c:pt idx="26">
                  <c:v>1.768000000000029</c:v>
                </c:pt>
                <c:pt idx="27">
                  <c:v>0.38999999999998636</c:v>
                </c:pt>
                <c:pt idx="28">
                  <c:v>1.6270000000000664</c:v>
                </c:pt>
                <c:pt idx="29">
                  <c:v>0.16899999999998272</c:v>
                </c:pt>
              </c:numCache>
            </c:numRef>
          </c:val>
        </c:ser>
        <c:axId val="16398116"/>
        <c:axId val="13365317"/>
      </c:barChart>
      <c:catAx>
        <c:axId val="16398116"/>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13365317"/>
        <c:crosses val="autoZero"/>
        <c:auto val="1"/>
        <c:lblOffset val="100"/>
        <c:noMultiLvlLbl val="0"/>
      </c:catAx>
      <c:valAx>
        <c:axId val="13365317"/>
        <c:scaling>
          <c:orientation val="minMax"/>
          <c:max val="8"/>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16398116"/>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600" b="1" i="0" u="none" baseline="0">
                <a:latin typeface="Times New Roman"/>
                <a:ea typeface="Times New Roman"/>
                <a:cs typeface="Times New Roman"/>
              </a:rPr>
              <a:t>GEMETEN HOEVEELHEID ENERGIE PER MAAND</a:t>
            </a:r>
            <a:r>
              <a:rPr lang="en-US" cap="none" sz="1000" b="1" i="0" u="none" baseline="0">
                <a:latin typeface="Times New Roman"/>
                <a:ea typeface="Times New Roman"/>
                <a:cs typeface="Times New Roman"/>
              </a:rPr>
              <a:t> 
OPPERVLAK 2,8 m</a:t>
            </a:r>
            <a:r>
              <a:rPr lang="en-US" cap="none" sz="1000" b="1" i="0" u="none" baseline="30000">
                <a:latin typeface="Times New Roman"/>
                <a:ea typeface="Times New Roman"/>
                <a:cs typeface="Times New Roman"/>
              </a:rPr>
              <a:t>2</a:t>
            </a:r>
            <a:r>
              <a:rPr lang="en-US" cap="none" sz="1000" b="1" i="0" u="none" baseline="0">
                <a:latin typeface="Times New Roman"/>
                <a:ea typeface="Times New Roman"/>
                <a:cs typeface="Times New Roman"/>
              </a:rPr>
              <a:t>, 150 LITER OPSLAG
LOCATIE ZOETERWOUDE-RIJNDIJK (4° 31'51" OL-52°08'27" NB)
</a:t>
            </a:r>
            <a:r>
              <a:rPr lang="en-US" cap="none" sz="800" b="0" i="0" u="none" baseline="0">
                <a:latin typeface="Times New Roman"/>
                <a:ea typeface="Times New Roman"/>
                <a:cs typeface="Times New Roman"/>
              </a:rPr>
              <a:t>(COPYRIGHT: LOCUTIS ENERGY SYSTEMS)</a:t>
            </a:r>
          </a:p>
        </c:rich>
      </c:tx>
      <c:layout/>
      <c:spPr>
        <a:noFill/>
        <a:ln>
          <a:noFill/>
        </a:ln>
      </c:spPr>
    </c:title>
    <c:plotArea>
      <c:layout>
        <c:manualLayout>
          <c:xMode val="edge"/>
          <c:yMode val="edge"/>
          <c:x val="0.04025"/>
          <c:y val="0.18375"/>
          <c:w val="0.878"/>
          <c:h val="0.74975"/>
        </c:manualLayout>
      </c:layout>
      <c:barChart>
        <c:barDir val="col"/>
        <c:grouping val="clustered"/>
        <c:varyColors val="0"/>
        <c:ser>
          <c:idx val="1"/>
          <c:order val="0"/>
          <c:tx>
            <c:v>2001</c:v>
          </c:tx>
          <c:spPr>
            <a:solidFill>
              <a:srgbClr val="FF66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SUMMARY!$B$13:$M$13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SUMMARY!$B$19:$M$19</c:f>
              <c:numCache>
                <c:ptCount val="12"/>
                <c:pt idx="0">
                  <c:v>23.141</c:v>
                </c:pt>
                <c:pt idx="1">
                  <c:v>36.879000000000005</c:v>
                </c:pt>
                <c:pt idx="2">
                  <c:v>43.416999999999994</c:v>
                </c:pt>
                <c:pt idx="3">
                  <c:v>83.022</c:v>
                </c:pt>
                <c:pt idx="4">
                  <c:v>129.798</c:v>
                </c:pt>
                <c:pt idx="5">
                  <c:v>116.775</c:v>
                </c:pt>
                <c:pt idx="6">
                  <c:v>116.37600000000003</c:v>
                </c:pt>
                <c:pt idx="7">
                  <c:v>101.53599999999994</c:v>
                </c:pt>
                <c:pt idx="8">
                  <c:v>65.82900000000006</c:v>
                </c:pt>
                <c:pt idx="9">
                  <c:v>56.36900000000003</c:v>
                </c:pt>
                <c:pt idx="10">
                  <c:v>24.795</c:v>
                </c:pt>
                <c:pt idx="11">
                  <c:v>23.938999999999965</c:v>
                </c:pt>
              </c:numCache>
            </c:numRef>
          </c:val>
        </c:ser>
        <c:ser>
          <c:idx val="0"/>
          <c:order val="1"/>
          <c:tx>
            <c:v>2002</c:v>
          </c:tx>
          <c:spPr>
            <a:solidFill>
              <a:srgbClr val="FFFF00"/>
            </a:solidFill>
          </c:spPr>
          <c:invertIfNegative val="0"/>
          <c:extLst>
            <c:ext xmlns:c14="http://schemas.microsoft.com/office/drawing/2007/8/2/chart" uri="{6F2FDCE9-48DA-4B69-8628-5D25D57E5C99}">
              <c14:invertSolidFillFmt>
                <c14:spPr>
                  <a:solidFill>
                    <a:srgbClr val="FFFFFF"/>
                  </a:solidFill>
                </c14:spPr>
              </c14:invertSolidFillFmt>
            </c:ext>
          </c:extLst>
          <c:cat>
            <c:strRef>
              <c:f>SUMMARY!$B$13:$M$13</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SUMMARY!$B$18:$M$18</c:f>
              <c:numCache>
                <c:ptCount val="12"/>
                <c:pt idx="0">
                  <c:v>40.729</c:v>
                </c:pt>
                <c:pt idx="1">
                  <c:v>60.668000000000006</c:v>
                </c:pt>
                <c:pt idx="2">
                  <c:v>94.461</c:v>
                </c:pt>
                <c:pt idx="3">
                  <c:v>112.399</c:v>
                </c:pt>
                <c:pt idx="4">
                  <c:v>103.72</c:v>
                </c:pt>
                <c:pt idx="5">
                  <c:v>107.79600000000005</c:v>
                </c:pt>
                <c:pt idx="6">
                  <c:v>112.265</c:v>
                </c:pt>
                <c:pt idx="7">
                  <c:v>93.36699999999996</c:v>
                </c:pt>
                <c:pt idx="8">
                  <c:v>85.11</c:v>
                </c:pt>
                <c:pt idx="9">
                  <c:v>52.44799999999998</c:v>
                </c:pt>
                <c:pt idx="10">
                  <c:v>31.84</c:v>
                </c:pt>
                <c:pt idx="11">
                  <c:v>16.17100000000005</c:v>
                </c:pt>
              </c:numCache>
            </c:numRef>
          </c:val>
        </c:ser>
        <c:ser>
          <c:idx val="2"/>
          <c:order val="2"/>
          <c:tx>
            <c:strRef>
              <c:f>SUMMARY!$A$17</c:f>
              <c:strCache>
                <c:ptCount val="1"/>
                <c:pt idx="0">
                  <c:v>2003</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SUMMARY!$B$17:$M$17</c:f>
              <c:numCache>
                <c:ptCount val="12"/>
                <c:pt idx="0">
                  <c:v>29.85</c:v>
                </c:pt>
                <c:pt idx="1">
                  <c:v>62.88</c:v>
                </c:pt>
                <c:pt idx="2">
                  <c:v>86.36</c:v>
                </c:pt>
                <c:pt idx="3">
                  <c:v>95.9</c:v>
                </c:pt>
                <c:pt idx="4">
                  <c:v>75.5</c:v>
                </c:pt>
                <c:pt idx="5">
                  <c:v>73.16</c:v>
                </c:pt>
                <c:pt idx="6">
                  <c:v>71.69</c:v>
                </c:pt>
                <c:pt idx="7">
                  <c:v>79.04</c:v>
                </c:pt>
                <c:pt idx="8">
                  <c:v>83.24</c:v>
                </c:pt>
                <c:pt idx="9">
                  <c:v>61.37</c:v>
                </c:pt>
                <c:pt idx="10">
                  <c:v>28.86</c:v>
                </c:pt>
                <c:pt idx="11">
                  <c:v>23.77</c:v>
                </c:pt>
              </c:numCache>
            </c:numRef>
          </c:val>
        </c:ser>
        <c:ser>
          <c:idx val="3"/>
          <c:order val="3"/>
          <c:tx>
            <c:strRef>
              <c:f>SUMMARY!$A$16</c:f>
              <c:strCache>
                <c:ptCount val="1"/>
                <c:pt idx="0">
                  <c:v>2004</c:v>
                </c:pt>
              </c:strCache>
            </c:strRef>
          </c:tx>
          <c:spPr>
            <a:solidFill>
              <a:srgbClr val="3366FF"/>
            </a:solidFill>
          </c:spPr>
          <c:invertIfNegative val="0"/>
          <c:extLst>
            <c:ext xmlns:c14="http://schemas.microsoft.com/office/drawing/2007/8/2/chart" uri="{6F2FDCE9-48DA-4B69-8628-5D25D57E5C99}">
              <c14:invertSolidFillFmt>
                <c14:spPr>
                  <a:solidFill>
                    <a:srgbClr val="FFFFFF"/>
                  </a:solidFill>
                </c14:spPr>
              </c14:invertSolidFillFmt>
            </c:ext>
          </c:extLst>
          <c:val>
            <c:numRef>
              <c:f>SUMMARY!$B$16:$M$16</c:f>
              <c:numCache>
                <c:ptCount val="12"/>
                <c:pt idx="0">
                  <c:v>17.16</c:v>
                </c:pt>
                <c:pt idx="1">
                  <c:v>29.93</c:v>
                </c:pt>
                <c:pt idx="2">
                  <c:v>61.52</c:v>
                </c:pt>
                <c:pt idx="3">
                  <c:v>78.3</c:v>
                </c:pt>
                <c:pt idx="4">
                  <c:v>86</c:v>
                </c:pt>
                <c:pt idx="5">
                  <c:v>67.08</c:v>
                </c:pt>
                <c:pt idx="6">
                  <c:v>84.68</c:v>
                </c:pt>
                <c:pt idx="7">
                  <c:v>73.29</c:v>
                </c:pt>
                <c:pt idx="8">
                  <c:v>57.5</c:v>
                </c:pt>
                <c:pt idx="9">
                  <c:v>45.72</c:v>
                </c:pt>
                <c:pt idx="10">
                  <c:v>17.25</c:v>
                </c:pt>
                <c:pt idx="11">
                  <c:v>23.94</c:v>
                </c:pt>
              </c:numCache>
            </c:numRef>
          </c:val>
        </c:ser>
        <c:ser>
          <c:idx val="4"/>
          <c:order val="4"/>
          <c:tx>
            <c:strRef>
              <c:f>SUMMARY!$A$15</c:f>
              <c:strCache>
                <c:ptCount val="1"/>
                <c:pt idx="0">
                  <c:v>2005</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SUMMARY!$B$15:$M$15</c:f>
              <c:numCache>
                <c:ptCount val="12"/>
                <c:pt idx="0">
                  <c:v>21.366999999999962</c:v>
                </c:pt>
                <c:pt idx="1">
                  <c:v>24.16300000000001</c:v>
                </c:pt>
                <c:pt idx="2">
                  <c:v>55.726999999999975</c:v>
                </c:pt>
                <c:pt idx="3">
                  <c:v>55.675</c:v>
                </c:pt>
                <c:pt idx="4">
                  <c:v>65.44200000000001</c:v>
                </c:pt>
                <c:pt idx="5">
                  <c:v>63.28199999999998</c:v>
                </c:pt>
                <c:pt idx="6">
                  <c:v>62.05</c:v>
                </c:pt>
                <c:pt idx="7">
                  <c:v>68.602</c:v>
                </c:pt>
                <c:pt idx="8">
                  <c:v>68.045</c:v>
                </c:pt>
                <c:pt idx="9">
                  <c:v>41.794000000000004</c:v>
                </c:pt>
                <c:pt idx="10">
                  <c:v>31.637999999999998</c:v>
                </c:pt>
                <c:pt idx="11">
                  <c:v>28.851</c:v>
                </c:pt>
              </c:numCache>
            </c:numRef>
          </c:val>
        </c:ser>
        <c:ser>
          <c:idx val="5"/>
          <c:order val="5"/>
          <c:tx>
            <c:v>2006</c:v>
          </c:tx>
          <c:invertIfNegative val="0"/>
          <c:extLst>
            <c:ext xmlns:c14="http://schemas.microsoft.com/office/drawing/2007/8/2/chart" uri="{6F2FDCE9-48DA-4B69-8628-5D25D57E5C99}">
              <c14:invertSolidFillFmt>
                <c14:spPr>
                  <a:solidFill>
                    <a:srgbClr val="000000"/>
                  </a:solidFill>
                </c14:spPr>
              </c14:invertSolidFillFmt>
            </c:ext>
          </c:extLst>
          <c:val>
            <c:numRef>
              <c:f>SUMMARY!$B$14:$M$14</c:f>
              <c:numCache>
                <c:ptCount val="12"/>
                <c:pt idx="0">
                  <c:v>30.056</c:v>
                </c:pt>
                <c:pt idx="1">
                  <c:v>21.016000000000002</c:v>
                </c:pt>
                <c:pt idx="2">
                  <c:v>59.248999999999995</c:v>
                </c:pt>
                <c:pt idx="3">
                  <c:v>43.57600000000001</c:v>
                </c:pt>
                <c:pt idx="4">
                  <c:v>64.17099999999999</c:v>
                </c:pt>
                <c:pt idx="5">
                  <c:v>79.39800000000002</c:v>
                </c:pt>
                <c:pt idx="6">
                  <c:v>86.72599999999994</c:v>
                </c:pt>
                <c:pt idx="7">
                  <c:v>51.99599999999998</c:v>
                </c:pt>
                <c:pt idx="8">
                  <c:v>61.35600000000005</c:v>
                </c:pt>
                <c:pt idx="9">
                  <c:v>37.442999999999984</c:v>
                </c:pt>
                <c:pt idx="10">
                  <c:v>21.471000000000004</c:v>
                </c:pt>
                <c:pt idx="11">
                  <c:v>9.162000000000035</c:v>
                </c:pt>
              </c:numCache>
            </c:numRef>
          </c:val>
        </c:ser>
        <c:axId val="58546385"/>
        <c:axId val="57155418"/>
      </c:barChart>
      <c:catAx>
        <c:axId val="58546385"/>
        <c:scaling>
          <c:orientation val="minMax"/>
        </c:scaling>
        <c:axPos val="b"/>
        <c:delete val="0"/>
        <c:numFmt formatCode="General" sourceLinked="1"/>
        <c:majorTickMark val="out"/>
        <c:minorTickMark val="none"/>
        <c:tickLblPos val="nextTo"/>
        <c:txPr>
          <a:bodyPr/>
          <a:lstStyle/>
          <a:p>
            <a:pPr>
              <a:defRPr lang="en-US" cap="none" sz="900" b="1" i="0" u="none" baseline="0">
                <a:latin typeface="Times New Roman"/>
                <a:ea typeface="Times New Roman"/>
                <a:cs typeface="Times New Roman"/>
              </a:defRPr>
            </a:pPr>
          </a:p>
        </c:txPr>
        <c:crossAx val="57155418"/>
        <c:crosses val="autoZero"/>
        <c:auto val="1"/>
        <c:lblOffset val="100"/>
        <c:noMultiLvlLbl val="0"/>
      </c:catAx>
      <c:valAx>
        <c:axId val="57155418"/>
        <c:scaling>
          <c:orientation val="minMax"/>
          <c:max val="140"/>
        </c:scaling>
        <c:axPos val="l"/>
        <c:title>
          <c:tx>
            <c:rich>
              <a:bodyPr vert="horz" rot="-5400000" anchor="ctr"/>
              <a:lstStyle/>
              <a:p>
                <a:pPr algn="ctr">
                  <a:defRPr/>
                </a:pPr>
                <a:r>
                  <a:rPr lang="en-US" cap="none" sz="1100" b="1" i="0" u="none" baseline="0"/>
                  <a:t>kWh</a:t>
                </a:r>
              </a:p>
            </c:rich>
          </c:tx>
          <c:layout>
            <c:manualLayout>
              <c:xMode val="factor"/>
              <c:yMode val="factor"/>
              <c:x val="0.00775"/>
              <c:y val="0.1545"/>
            </c:manualLayout>
          </c:layout>
          <c:overlay val="0"/>
          <c:spPr>
            <a:noFill/>
            <a:ln>
              <a:noFill/>
            </a:ln>
          </c:spPr>
        </c:title>
        <c:majorGridlines/>
        <c:delete val="0"/>
        <c:numFmt formatCode="General" sourceLinked="1"/>
        <c:majorTickMark val="out"/>
        <c:minorTickMark val="none"/>
        <c:tickLblPos val="nextTo"/>
        <c:txPr>
          <a:bodyPr/>
          <a:lstStyle/>
          <a:p>
            <a:pPr>
              <a:defRPr lang="en-US" cap="none" sz="1000" b="1" i="0" u="none" baseline="0"/>
            </a:pPr>
          </a:p>
        </c:txPr>
        <c:crossAx val="58546385"/>
        <c:crossesAt val="1"/>
        <c:crossBetween val="between"/>
        <c:dispUnits/>
        <c:majorUnit val="10"/>
        <c:minorUnit val="0.28"/>
      </c:valAx>
      <c:spPr>
        <a:solidFill>
          <a:srgbClr val="CCFFFF"/>
        </a:solidFill>
        <a:ln w="12700">
          <a:solidFill>
            <a:srgbClr val="808080"/>
          </a:solidFill>
        </a:ln>
      </c:spPr>
    </c:plotArea>
    <c:legend>
      <c:legendPos val="r"/>
      <c:layout>
        <c:manualLayout>
          <c:xMode val="edge"/>
          <c:yMode val="edge"/>
          <c:x val="0.1315"/>
          <c:y val="0.22975"/>
          <c:w val="0.07225"/>
          <c:h val="0.14675"/>
        </c:manualLayout>
      </c:layout>
      <c:overlay val="0"/>
      <c:txPr>
        <a:bodyPr vert="horz" rot="0"/>
        <a:lstStyle/>
        <a:p>
          <a:pPr>
            <a:defRPr lang="en-US" cap="none" sz="1100" b="1" i="0" u="none" baseline="0"/>
          </a:pPr>
        </a:p>
      </c:txPr>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2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DECEMBER 2006</a:t>
            </a:r>
          </a:p>
        </c:rich>
      </c:tx>
      <c:layout/>
      <c:spPr>
        <a:noFill/>
        <a:ln>
          <a:noFill/>
        </a:ln>
      </c:spPr>
    </c:title>
    <c:plotArea>
      <c:layout>
        <c:manualLayout>
          <c:xMode val="edge"/>
          <c:yMode val="edge"/>
          <c:x val="0.044"/>
          <c:y val="0.1045"/>
          <c:w val="0.94425"/>
          <c:h val="0.838"/>
        </c:manualLayout>
      </c:layout>
      <c:barChart>
        <c:barDir val="col"/>
        <c:grouping val="clustered"/>
        <c:varyColors val="0"/>
        <c:ser>
          <c:idx val="0"/>
          <c:order val="0"/>
          <c:spPr>
            <a:solidFill>
              <a:srgbClr val="0000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NUMBERS!$B$4:$B$34</c:f>
              <c:numCache>
                <c:ptCount val="31"/>
                <c:pt idx="0">
                  <c:v>0</c:v>
                </c:pt>
                <c:pt idx="1">
                  <c:v>0</c:v>
                </c:pt>
                <c:pt idx="2">
                  <c:v>0</c:v>
                </c:pt>
                <c:pt idx="3">
                  <c:v>0</c:v>
                </c:pt>
                <c:pt idx="4">
                  <c:v>0</c:v>
                </c:pt>
                <c:pt idx="5">
                  <c:v>0</c:v>
                </c:pt>
                <c:pt idx="6">
                  <c:v>0</c:v>
                </c:pt>
                <c:pt idx="7">
                  <c:v>0</c:v>
                </c:pt>
                <c:pt idx="8">
                  <c:v>0</c:v>
                </c:pt>
                <c:pt idx="9">
                  <c:v>0</c:v>
                </c:pt>
                <c:pt idx="10">
                  <c:v>0</c:v>
                </c:pt>
                <c:pt idx="11">
                  <c:v>0</c:v>
                </c:pt>
                <c:pt idx="12">
                  <c:v>0</c:v>
                </c:pt>
                <c:pt idx="13">
                  <c:v>0</c:v>
                </c:pt>
                <c:pt idx="14">
                  <c:v>0</c:v>
                </c:pt>
                <c:pt idx="15">
                  <c:v>0</c:v>
                </c:pt>
                <c:pt idx="16">
                  <c:v>0</c:v>
                </c:pt>
                <c:pt idx="17">
                  <c:v>0</c:v>
                </c:pt>
                <c:pt idx="18">
                  <c:v>0</c:v>
                </c:pt>
                <c:pt idx="19">
                  <c:v>0</c:v>
                </c:pt>
                <c:pt idx="20">
                  <c:v>0</c:v>
                </c:pt>
                <c:pt idx="21">
                  <c:v>0</c:v>
                </c:pt>
                <c:pt idx="22">
                  <c:v>0</c:v>
                </c:pt>
                <c:pt idx="23">
                  <c:v>0</c:v>
                </c:pt>
                <c:pt idx="24">
                  <c:v>0</c:v>
                </c:pt>
                <c:pt idx="25">
                  <c:v>0</c:v>
                </c:pt>
                <c:pt idx="26">
                  <c:v>0</c:v>
                </c:pt>
                <c:pt idx="27">
                  <c:v>0</c:v>
                </c:pt>
                <c:pt idx="28">
                  <c:v>0</c:v>
                </c:pt>
                <c:pt idx="29">
                  <c:v>0</c:v>
                </c:pt>
                <c:pt idx="30">
                  <c:v>0</c:v>
                </c:pt>
              </c:numCache>
            </c:numRef>
          </c:val>
        </c:ser>
        <c:axId val="53178990"/>
        <c:axId val="8848863"/>
      </c:barChart>
      <c:catAx>
        <c:axId val="53178990"/>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8848863"/>
        <c:crosses val="autoZero"/>
        <c:auto val="1"/>
        <c:lblOffset val="100"/>
        <c:noMultiLvlLbl val="0"/>
      </c:catAx>
      <c:valAx>
        <c:axId val="8848863"/>
        <c:scaling>
          <c:orientation val="minMax"/>
          <c:max val="8"/>
        </c:scaling>
        <c:axPos val="l"/>
        <c:title>
          <c:tx>
            <c:rich>
              <a:bodyPr vert="horz" rot="0" anchor="ctr"/>
              <a:lstStyle/>
              <a:p>
                <a:pPr algn="ctr">
                  <a:defRPr/>
                </a:pPr>
                <a:r>
                  <a:rPr lang="en-US" cap="none" sz="1000" b="1" i="0" u="none" baseline="0"/>
                  <a:t>kWh</a:t>
                </a:r>
              </a:p>
            </c:rich>
          </c:tx>
          <c:layout>
            <c:manualLayout>
              <c:xMode val="factor"/>
              <c:yMode val="factor"/>
              <c:x val="0.0005"/>
              <c:y val="0.13725"/>
            </c:manualLayout>
          </c:layout>
          <c:overlay val="0"/>
          <c:spPr>
            <a:noFill/>
            <a:ln>
              <a:noFill/>
            </a:ln>
          </c:spPr>
        </c:title>
        <c:majorGridlines/>
        <c:delete val="0"/>
        <c:numFmt formatCode="General" sourceLinked="1"/>
        <c:majorTickMark val="out"/>
        <c:minorTickMark val="none"/>
        <c:tickLblPos val="nextTo"/>
        <c:crossAx val="53178990"/>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GELEVERDE ENERGIE PER M2 EN PER DAG
2006 (2,8 m2, 180 liter- SOLES-2)</a:t>
            </a:r>
          </a:p>
        </c:rich>
      </c:tx>
      <c:layout/>
      <c:spPr>
        <a:noFill/>
        <a:ln>
          <a:noFill/>
        </a:ln>
      </c:spPr>
    </c:title>
    <c:plotArea>
      <c:layout/>
      <c:lineChart>
        <c:grouping val="standard"/>
        <c:varyColors val="0"/>
        <c:ser>
          <c:idx val="0"/>
          <c:order val="0"/>
          <c:spPr>
            <a:ln w="25400">
              <a:solidFill>
                <a:srgbClr val="000080"/>
              </a:solidFill>
            </a:ln>
          </c:spPr>
          <c:extLst>
            <c:ext xmlns:c14="http://schemas.microsoft.com/office/drawing/2007/8/2/chart" uri="{6F2FDCE9-48DA-4B69-8628-5D25D57E5C99}">
              <c14:invertSolidFillFmt>
                <c14:spPr>
                  <a:solidFill>
                    <a:srgbClr val="000000"/>
                  </a:solidFill>
                </c14:spPr>
              </c14:invertSolidFillFmt>
            </c:ext>
          </c:extLst>
          <c:marker>
            <c:symbol val="circle"/>
            <c:size val="7"/>
            <c:spPr>
              <a:solidFill>
                <a:srgbClr val="000080"/>
              </a:solidFill>
              <a:ln>
                <a:solidFill>
                  <a:srgbClr val="000080"/>
                </a:solidFill>
              </a:ln>
            </c:spPr>
          </c:marker>
          <c:cat>
            <c:strRef>
              <c:f>SUMMARY!$B$24:$M$24</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SUMMARY!$B$25:$M$25</c:f>
              <c:numCache>
                <c:ptCount val="12"/>
                <c:pt idx="0">
                  <c:v>0.3462672811059908</c:v>
                </c:pt>
                <c:pt idx="1">
                  <c:v>0.30915254237288137</c:v>
                </c:pt>
                <c:pt idx="2">
                  <c:v>0.4377817460317461</c:v>
                </c:pt>
                <c:pt idx="3">
                  <c:v>0.45802678571428573</c:v>
                </c:pt>
                <c:pt idx="4">
                  <c:v>0.515771050141911</c:v>
                </c:pt>
                <c:pt idx="5">
                  <c:v>0.5869494869771114</c:v>
                </c:pt>
                <c:pt idx="6">
                  <c:v>0.6472237196765499</c:v>
                </c:pt>
                <c:pt idx="7">
                  <c:v>0.6410758377425044</c:v>
                </c:pt>
                <c:pt idx="8">
                  <c:v>0.650894819466248</c:v>
                </c:pt>
                <c:pt idx="9">
                  <c:v>0.6285091635338346</c:v>
                </c:pt>
                <c:pt idx="10">
                  <c:v>0.5950149700598802</c:v>
                </c:pt>
                <c:pt idx="11">
                  <c:v>0.5534442270058708</c:v>
                </c:pt>
              </c:numCache>
            </c:numRef>
          </c:val>
          <c:smooth val="1"/>
        </c:ser>
        <c:marker val="1"/>
        <c:axId val="44636715"/>
        <c:axId val="66186116"/>
      </c:lineChart>
      <c:catAx>
        <c:axId val="44636715"/>
        <c:scaling>
          <c:orientation val="minMax"/>
        </c:scaling>
        <c:axPos val="b"/>
        <c:delete val="0"/>
        <c:numFmt formatCode="General" sourceLinked="1"/>
        <c:majorTickMark val="out"/>
        <c:minorTickMark val="none"/>
        <c:tickLblPos val="nextTo"/>
        <c:crossAx val="66186116"/>
        <c:crosses val="autoZero"/>
        <c:auto val="1"/>
        <c:lblOffset val="100"/>
        <c:noMultiLvlLbl val="0"/>
      </c:catAx>
      <c:valAx>
        <c:axId val="66186116"/>
        <c:scaling>
          <c:orientation val="minMax"/>
          <c:max val="1.1"/>
        </c:scaling>
        <c:axPos val="l"/>
        <c:majorGridlines/>
        <c:delete val="0"/>
        <c:numFmt formatCode="General" sourceLinked="1"/>
        <c:majorTickMark val="out"/>
        <c:minorTickMark val="none"/>
        <c:tickLblPos val="nextTo"/>
        <c:txPr>
          <a:bodyPr/>
          <a:lstStyle/>
          <a:p>
            <a:pPr>
              <a:defRPr lang="en-US" cap="none" sz="1000" b="1" i="0" u="none" baseline="0"/>
            </a:pPr>
          </a:p>
        </c:txPr>
        <c:crossAx val="44636715"/>
        <c:crossesAt val="1"/>
        <c:crossBetween val="between"/>
        <c:dispUnits/>
        <c:majorUnit val="0.1"/>
        <c:minorUnit val="0.01"/>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PROGNOSE GEGENEREERDE JAARLIJKSE ENERGIEWINST (365 DAGEN)
2006 (systeem 2,8 m2, 150 Liter-SOLES-2)</a:t>
            </a:r>
          </a:p>
        </c:rich>
      </c:tx>
      <c:layout/>
      <c:spPr>
        <a:noFill/>
        <a:ln>
          <a:noFill/>
        </a:ln>
      </c:spPr>
    </c:title>
    <c:plotArea>
      <c:layout>
        <c:manualLayout>
          <c:xMode val="edge"/>
          <c:yMode val="edge"/>
          <c:x val="0.03375"/>
          <c:y val="0.10675"/>
          <c:w val="0.9535"/>
          <c:h val="0.873"/>
        </c:manualLayout>
      </c:layout>
      <c:lineChart>
        <c:grouping val="standard"/>
        <c:varyColors val="0"/>
        <c:ser>
          <c:idx val="0"/>
          <c:order val="0"/>
          <c:spPr>
            <a:ln w="381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circle"/>
            <c:size val="9"/>
            <c:spPr>
              <a:solidFill>
                <a:srgbClr val="000080"/>
              </a:solidFill>
              <a:ln>
                <a:solidFill>
                  <a:srgbClr val="000080"/>
                </a:solidFill>
              </a:ln>
            </c:spPr>
          </c:marker>
          <c:cat>
            <c:strRef>
              <c:f>SUMMARY!$B$29:$M$29</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SUMMARY!$B$30:$M$30</c:f>
              <c:numCache>
                <c:ptCount val="12"/>
                <c:pt idx="0">
                  <c:v>1.2739865806451611</c:v>
                </c:pt>
                <c:pt idx="1">
                  <c:v>1.137434033898305</c:v>
                </c:pt>
                <c:pt idx="2">
                  <c:v>1.6106866000000002</c:v>
                </c:pt>
                <c:pt idx="3">
                  <c:v>1.68517215</c:v>
                </c:pt>
                <c:pt idx="4">
                  <c:v>1.8976248476821191</c:v>
                </c:pt>
                <c:pt idx="5">
                  <c:v>2.159504552486188</c:v>
                </c:pt>
                <c:pt idx="6">
                  <c:v>2.3812655094339625</c:v>
                </c:pt>
                <c:pt idx="7">
                  <c:v>2.358646222222222</c:v>
                </c:pt>
                <c:pt idx="8">
                  <c:v>2.39477221978022</c:v>
                </c:pt>
                <c:pt idx="9">
                  <c:v>2.312410914473684</c:v>
                </c:pt>
                <c:pt idx="10">
                  <c:v>2.189179077844311</c:v>
                </c:pt>
                <c:pt idx="11">
                  <c:v>2.0362319999999996</c:v>
                </c:pt>
              </c:numCache>
            </c:numRef>
          </c:val>
          <c:smooth val="1"/>
        </c:ser>
        <c:axId val="58804133"/>
        <c:axId val="59475150"/>
      </c:lineChart>
      <c:catAx>
        <c:axId val="58804133"/>
        <c:scaling>
          <c:orientation val="minMax"/>
        </c:scaling>
        <c:axPos val="b"/>
        <c:delete val="0"/>
        <c:numFmt formatCode="General" sourceLinked="1"/>
        <c:majorTickMark val="out"/>
        <c:minorTickMark val="none"/>
        <c:tickLblPos val="nextTo"/>
        <c:crossAx val="59475150"/>
        <c:crosses val="autoZero"/>
        <c:auto val="1"/>
        <c:lblOffset val="100"/>
        <c:noMultiLvlLbl val="0"/>
      </c:catAx>
      <c:valAx>
        <c:axId val="59475150"/>
        <c:scaling>
          <c:orientation val="minMax"/>
          <c:max val="4"/>
        </c:scaling>
        <c:axPos val="l"/>
        <c:title>
          <c:tx>
            <c:rich>
              <a:bodyPr vert="horz" rot="-5400000" anchor="ctr"/>
              <a:lstStyle/>
              <a:p>
                <a:pPr algn="ctr">
                  <a:defRPr/>
                </a:pPr>
                <a:r>
                  <a:rPr lang="en-US" cap="none" sz="1000" b="1" i="0" u="none" baseline="0"/>
                  <a:t>GigaJoule</a:t>
                </a:r>
              </a:p>
            </c:rich>
          </c:tx>
          <c:layout/>
          <c:overlay val="0"/>
          <c:spPr>
            <a:noFill/>
            <a:ln>
              <a:noFill/>
            </a:ln>
          </c:spPr>
        </c:title>
        <c:majorGridlines/>
        <c:delete val="0"/>
        <c:numFmt formatCode="General" sourceLinked="1"/>
        <c:majorTickMark val="out"/>
        <c:minorTickMark val="none"/>
        <c:tickLblPos val="nextTo"/>
        <c:crossAx val="58804133"/>
        <c:crossesAt val="1"/>
        <c:crossBetween val="between"/>
        <c:dispUnits/>
        <c:majorUnit val="0.5"/>
        <c:minorUnit val="0.1"/>
      </c:valAx>
      <c:spPr>
        <a:solidFill>
          <a:srgbClr val="C0C0C0"/>
        </a:solidFill>
        <a:ln w="12700">
          <a:solidFill>
            <a:srgbClr val="CCFFFF"/>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900" b="1" i="0" u="none" baseline="0">
                <a:latin typeface="Times New Roman"/>
                <a:ea typeface="Times New Roman"/>
                <a:cs typeface="Times New Roman"/>
              </a:rPr>
              <a:t>GEMETEN ENERGIEOPBRENGST /DAG EN PER MAAND
JAAR 2006 </a:t>
            </a:r>
            <a:r>
              <a:rPr lang="en-US" cap="none" sz="875" b="1" i="0" u="none" baseline="0">
                <a:latin typeface="Times New Roman"/>
                <a:ea typeface="Times New Roman"/>
                <a:cs typeface="Times New Roman"/>
              </a:rPr>
              <a:t>(COPYRIGHT LOCUTIS ENERGY SYSTEMS)</a:t>
            </a:r>
            <a:r>
              <a:rPr lang="en-US" cap="none" sz="1900" b="1" i="0" u="none" baseline="0">
                <a:latin typeface="Times New Roman"/>
                <a:ea typeface="Times New Roman"/>
                <a:cs typeface="Times New Roman"/>
              </a:rPr>
              <a:t> </a:t>
            </a:r>
          </a:p>
        </c:rich>
      </c:tx>
      <c:layout>
        <c:manualLayout>
          <c:xMode val="factor"/>
          <c:yMode val="factor"/>
          <c:x val="-0.01825"/>
          <c:y val="-0.02"/>
        </c:manualLayout>
      </c:layout>
      <c:spPr>
        <a:noFill/>
        <a:ln>
          <a:noFill/>
        </a:ln>
      </c:spPr>
    </c:title>
    <c:view3D>
      <c:rotX val="15"/>
      <c:rotY val="20"/>
      <c:depthPercent val="100"/>
      <c:rAngAx val="0"/>
      <c:perspective val="30"/>
    </c:view3D>
    <c:plotArea>
      <c:layout>
        <c:manualLayout>
          <c:xMode val="edge"/>
          <c:yMode val="edge"/>
          <c:x val="0.04825"/>
          <c:y val="0.118"/>
          <c:w val="0.943"/>
          <c:h val="0.882"/>
        </c:manualLayout>
      </c:layout>
      <c:bar3DChart>
        <c:barDir val="col"/>
        <c:grouping val="standard"/>
        <c:varyColors val="0"/>
        <c:ser>
          <c:idx val="0"/>
          <c:order val="0"/>
          <c:tx>
            <c:strRef>
              <c:f>NUMBERS!$B$2</c:f>
              <c:strCache>
                <c:ptCount val="1"/>
                <c:pt idx="0">
                  <c:v>DECEMBER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NUMBERS!$B$4:$B$34</c:f>
              <c:numCache>
                <c:ptCount val="31"/>
                <c:pt idx="0">
                  <c:v>0</c:v>
                </c:pt>
                <c:pt idx="1">
                  <c:v>0</c:v>
                </c:pt>
                <c:pt idx="2">
                  <c:v>0</c:v>
                </c:pt>
                <c:pt idx="3">
                  <c:v>1.3220000000000027</c:v>
                </c:pt>
                <c:pt idx="4">
                  <c:v>0.08000000000004093</c:v>
                </c:pt>
                <c:pt idx="5">
                  <c:v>0</c:v>
                </c:pt>
                <c:pt idx="6">
                  <c:v>0</c:v>
                </c:pt>
                <c:pt idx="7">
                  <c:v>0.008999999999900865</c:v>
                </c:pt>
                <c:pt idx="8">
                  <c:v>1.461999999999989</c:v>
                </c:pt>
                <c:pt idx="9">
                  <c:v>1.4460000000000264</c:v>
                </c:pt>
                <c:pt idx="10">
                  <c:v>0</c:v>
                </c:pt>
                <c:pt idx="11">
                  <c:v>0.9809999999999945</c:v>
                </c:pt>
                <c:pt idx="12">
                  <c:v>0.07600000000002183</c:v>
                </c:pt>
                <c:pt idx="13">
                  <c:v>0.09299999999996089</c:v>
                </c:pt>
                <c:pt idx="14">
                  <c:v>0</c:v>
                </c:pt>
                <c:pt idx="15">
                  <c:v>0.00100000000009004</c:v>
                </c:pt>
                <c:pt idx="16">
                  <c:v>0.2740000000000009</c:v>
                </c:pt>
                <c:pt idx="17">
                  <c:v>2.0810000000000173</c:v>
                </c:pt>
                <c:pt idx="18">
                  <c:v>0.5649999999999409</c:v>
                </c:pt>
                <c:pt idx="19">
                  <c:v>0</c:v>
                </c:pt>
                <c:pt idx="20">
                  <c:v>0</c:v>
                </c:pt>
                <c:pt idx="21">
                  <c:v>0.21299999999996544</c:v>
                </c:pt>
                <c:pt idx="22">
                  <c:v>0</c:v>
                </c:pt>
                <c:pt idx="23">
                  <c:v>0</c:v>
                </c:pt>
                <c:pt idx="24">
                  <c:v>0</c:v>
                </c:pt>
                <c:pt idx="25">
                  <c:v>0</c:v>
                </c:pt>
                <c:pt idx="26">
                  <c:v>0</c:v>
                </c:pt>
                <c:pt idx="27">
                  <c:v>0</c:v>
                </c:pt>
                <c:pt idx="28">
                  <c:v>0.47100000000000364</c:v>
                </c:pt>
                <c:pt idx="29">
                  <c:v>0</c:v>
                </c:pt>
                <c:pt idx="30">
                  <c:v>0.08800000000007913</c:v>
                </c:pt>
              </c:numCache>
            </c:numRef>
          </c:val>
          <c:shape val="box"/>
        </c:ser>
        <c:ser>
          <c:idx val="1"/>
          <c:order val="1"/>
          <c:tx>
            <c:strRef>
              <c:f>NUMBERS!$C$2</c:f>
              <c:strCache>
                <c:ptCount val="1"/>
                <c:pt idx="0">
                  <c:v>NOVEMBER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NUMBERS!$C$4:$C$34</c:f>
              <c:numCache>
                <c:ptCount val="31"/>
                <c:pt idx="0">
                  <c:v>1.370999999999981</c:v>
                </c:pt>
                <c:pt idx="1">
                  <c:v>0.91700000000003</c:v>
                </c:pt>
                <c:pt idx="2">
                  <c:v>1.1509999999999536</c:v>
                </c:pt>
                <c:pt idx="3">
                  <c:v>0.41200000000003456</c:v>
                </c:pt>
                <c:pt idx="4">
                  <c:v>0.005999999999971806</c:v>
                </c:pt>
                <c:pt idx="5">
                  <c:v>0.27300000000002456</c:v>
                </c:pt>
                <c:pt idx="6">
                  <c:v>0</c:v>
                </c:pt>
                <c:pt idx="7">
                  <c:v>0.07100000000002638</c:v>
                </c:pt>
                <c:pt idx="8">
                  <c:v>2.4429999999999836</c:v>
                </c:pt>
                <c:pt idx="9">
                  <c:v>0.08299999999996999</c:v>
                </c:pt>
                <c:pt idx="10">
                  <c:v>0.18200000000001637</c:v>
                </c:pt>
                <c:pt idx="11">
                  <c:v>0.5209999999999582</c:v>
                </c:pt>
                <c:pt idx="12">
                  <c:v>0.8380000000000791</c:v>
                </c:pt>
                <c:pt idx="13">
                  <c:v>0.10199999999997544</c:v>
                </c:pt>
                <c:pt idx="14">
                  <c:v>1.1259999999999764</c:v>
                </c:pt>
                <c:pt idx="15">
                  <c:v>0.014000000000010004</c:v>
                </c:pt>
                <c:pt idx="16">
                  <c:v>2.437000000000012</c:v>
                </c:pt>
                <c:pt idx="17">
                  <c:v>0.7490000000000236</c:v>
                </c:pt>
                <c:pt idx="18">
                  <c:v>0.37999999999999545</c:v>
                </c:pt>
                <c:pt idx="19">
                  <c:v>0</c:v>
                </c:pt>
                <c:pt idx="20">
                  <c:v>0.6019999999999754</c:v>
                </c:pt>
                <c:pt idx="21">
                  <c:v>0.38999999999998636</c:v>
                </c:pt>
                <c:pt idx="22">
                  <c:v>0</c:v>
                </c:pt>
                <c:pt idx="23">
                  <c:v>1.1800000000000637</c:v>
                </c:pt>
                <c:pt idx="24">
                  <c:v>0.07499999999993179</c:v>
                </c:pt>
                <c:pt idx="25">
                  <c:v>2.19399999999996</c:v>
                </c:pt>
                <c:pt idx="26">
                  <c:v>1.768000000000029</c:v>
                </c:pt>
                <c:pt idx="27">
                  <c:v>0.38999999999998636</c:v>
                </c:pt>
                <c:pt idx="28">
                  <c:v>1.6270000000000664</c:v>
                </c:pt>
                <c:pt idx="29">
                  <c:v>0.16899999999998272</c:v>
                </c:pt>
              </c:numCache>
            </c:numRef>
          </c:val>
          <c:shape val="box"/>
        </c:ser>
        <c:ser>
          <c:idx val="2"/>
          <c:order val="2"/>
          <c:tx>
            <c:strRef>
              <c:f>NUMBERS!$D$2</c:f>
              <c:strCache>
                <c:ptCount val="1"/>
                <c:pt idx="0">
                  <c:v>OKTOBER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NUMBERS!$D$4:$D$34</c:f>
              <c:numCache>
                <c:ptCount val="31"/>
                <c:pt idx="0">
                  <c:v>1.0579999999999927</c:v>
                </c:pt>
                <c:pt idx="1">
                  <c:v>0.2740000000000009</c:v>
                </c:pt>
                <c:pt idx="2">
                  <c:v>2.893000000000029</c:v>
                </c:pt>
                <c:pt idx="3">
                  <c:v>0.9049999999999727</c:v>
                </c:pt>
                <c:pt idx="4">
                  <c:v>1.134999999999991</c:v>
                </c:pt>
                <c:pt idx="5">
                  <c:v>0</c:v>
                </c:pt>
                <c:pt idx="6">
                  <c:v>2.8999999999999773</c:v>
                </c:pt>
                <c:pt idx="7">
                  <c:v>1.44399999999996</c:v>
                </c:pt>
                <c:pt idx="8">
                  <c:v>1.6320000000000618</c:v>
                </c:pt>
                <c:pt idx="9">
                  <c:v>0.011999999999943611</c:v>
                </c:pt>
                <c:pt idx="10">
                  <c:v>3.0950000000000273</c:v>
                </c:pt>
                <c:pt idx="11">
                  <c:v>0.027000000000043656</c:v>
                </c:pt>
                <c:pt idx="12">
                  <c:v>2.978999999999928</c:v>
                </c:pt>
                <c:pt idx="13">
                  <c:v>0.7620000000000573</c:v>
                </c:pt>
                <c:pt idx="14">
                  <c:v>0.3160000000000309</c:v>
                </c:pt>
                <c:pt idx="15">
                  <c:v>3.450999999999908</c:v>
                </c:pt>
                <c:pt idx="16">
                  <c:v>2.5470000000000255</c:v>
                </c:pt>
                <c:pt idx="17">
                  <c:v>0.005999999999971806</c:v>
                </c:pt>
                <c:pt idx="18">
                  <c:v>0.1370000000000573</c:v>
                </c:pt>
                <c:pt idx="19">
                  <c:v>0.07699999999999818</c:v>
                </c:pt>
                <c:pt idx="20">
                  <c:v>0.80499999999995</c:v>
                </c:pt>
                <c:pt idx="21">
                  <c:v>0.48300000000006094</c:v>
                </c:pt>
                <c:pt idx="22">
                  <c:v>1.7250000000000227</c:v>
                </c:pt>
                <c:pt idx="23">
                  <c:v>0.5419999999999163</c:v>
                </c:pt>
                <c:pt idx="24">
                  <c:v>0.02800000000002001</c:v>
                </c:pt>
                <c:pt idx="25">
                  <c:v>1.7900000000000773</c:v>
                </c:pt>
                <c:pt idx="26">
                  <c:v>1.725999999999999</c:v>
                </c:pt>
                <c:pt idx="27">
                  <c:v>0.02400000000000091</c:v>
                </c:pt>
                <c:pt idx="28">
                  <c:v>1.9639999999999418</c:v>
                </c:pt>
                <c:pt idx="29">
                  <c:v>1.8110000000000355</c:v>
                </c:pt>
                <c:pt idx="30">
                  <c:v>0.8949999999999818</c:v>
                </c:pt>
              </c:numCache>
            </c:numRef>
          </c:val>
          <c:shape val="box"/>
        </c:ser>
        <c:ser>
          <c:idx val="3"/>
          <c:order val="3"/>
          <c:tx>
            <c:strRef>
              <c:f>NUMBERS!$E$2</c:f>
              <c:strCache>
                <c:ptCount val="1"/>
                <c:pt idx="0">
                  <c:v>SEPTEMBER</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NUMBERS!$E$4:$E$34</c:f>
              <c:numCache>
                <c:ptCount val="31"/>
                <c:pt idx="0">
                  <c:v>1.3690000000000282</c:v>
                </c:pt>
                <c:pt idx="1">
                  <c:v>0.61099999999999</c:v>
                </c:pt>
                <c:pt idx="2">
                  <c:v>0.6560000000000059</c:v>
                </c:pt>
                <c:pt idx="3">
                  <c:v>3.1129999999999995</c:v>
                </c:pt>
                <c:pt idx="4">
                  <c:v>0.6639999999999873</c:v>
                </c:pt>
                <c:pt idx="5">
                  <c:v>3.415999999999997</c:v>
                </c:pt>
                <c:pt idx="6">
                  <c:v>2.150000000000034</c:v>
                </c:pt>
                <c:pt idx="7">
                  <c:v>1.829999999999984</c:v>
                </c:pt>
                <c:pt idx="8">
                  <c:v>3.516999999999996</c:v>
                </c:pt>
                <c:pt idx="9">
                  <c:v>4.670000000000016</c:v>
                </c:pt>
                <c:pt idx="10">
                  <c:v>3.3870000000000005</c:v>
                </c:pt>
                <c:pt idx="11">
                  <c:v>3.201999999999998</c:v>
                </c:pt>
                <c:pt idx="12">
                  <c:v>2.4080000000000155</c:v>
                </c:pt>
                <c:pt idx="13">
                  <c:v>1.6269999999999527</c:v>
                </c:pt>
                <c:pt idx="14">
                  <c:v>3.0780000000000314</c:v>
                </c:pt>
                <c:pt idx="15">
                  <c:v>2.312000000000012</c:v>
                </c:pt>
                <c:pt idx="16">
                  <c:v>0.10599999999999454</c:v>
                </c:pt>
                <c:pt idx="17">
                  <c:v>0.978999999999985</c:v>
                </c:pt>
                <c:pt idx="18">
                  <c:v>2.0500000000000114</c:v>
                </c:pt>
                <c:pt idx="19">
                  <c:v>3.562000000000012</c:v>
                </c:pt>
                <c:pt idx="20">
                  <c:v>3.4429999999999836</c:v>
                </c:pt>
                <c:pt idx="21">
                  <c:v>1.9540000000000077</c:v>
                </c:pt>
                <c:pt idx="22">
                  <c:v>0.019000000000005457</c:v>
                </c:pt>
                <c:pt idx="23">
                  <c:v>1.2349999999999568</c:v>
                </c:pt>
                <c:pt idx="24">
                  <c:v>1.837000000000046</c:v>
                </c:pt>
                <c:pt idx="25">
                  <c:v>0.6139999999999759</c:v>
                </c:pt>
                <c:pt idx="26">
                  <c:v>2.5819999999999936</c:v>
                </c:pt>
                <c:pt idx="27">
                  <c:v>0.9970000000000141</c:v>
                </c:pt>
                <c:pt idx="28">
                  <c:v>1.5550000000000068</c:v>
                </c:pt>
                <c:pt idx="29">
                  <c:v>2.413000000000011</c:v>
                </c:pt>
              </c:numCache>
            </c:numRef>
          </c:val>
          <c:shape val="box"/>
        </c:ser>
        <c:ser>
          <c:idx val="4"/>
          <c:order val="4"/>
          <c:tx>
            <c:strRef>
              <c:f>NUMBERS!$F$2</c:f>
              <c:strCache>
                <c:ptCount val="1"/>
                <c:pt idx="0">
                  <c:v>AUGUSTUS</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NUMBERS!$F$4:$F$34</c:f>
              <c:numCache>
                <c:ptCount val="31"/>
                <c:pt idx="0">
                  <c:v>0.9530000000000314</c:v>
                </c:pt>
                <c:pt idx="1">
                  <c:v>0.9389999999999645</c:v>
                </c:pt>
                <c:pt idx="2">
                  <c:v>0.3170000000000073</c:v>
                </c:pt>
                <c:pt idx="3">
                  <c:v>2.5720000000000027</c:v>
                </c:pt>
                <c:pt idx="4">
                  <c:v>4.612000000000023</c:v>
                </c:pt>
                <c:pt idx="5">
                  <c:v>4.543999999999983</c:v>
                </c:pt>
                <c:pt idx="6">
                  <c:v>1.0720000000000027</c:v>
                </c:pt>
                <c:pt idx="7">
                  <c:v>0.3100000000000023</c:v>
                </c:pt>
                <c:pt idx="8">
                  <c:v>0.6730000000000018</c:v>
                </c:pt>
                <c:pt idx="9">
                  <c:v>0.825999999999965</c:v>
                </c:pt>
                <c:pt idx="10">
                  <c:v>0.37000000000000455</c:v>
                </c:pt>
                <c:pt idx="11">
                  <c:v>1.5760000000000218</c:v>
                </c:pt>
                <c:pt idx="12">
                  <c:v>4.766999999999996</c:v>
                </c:pt>
                <c:pt idx="13">
                  <c:v>0.36099999999999</c:v>
                </c:pt>
                <c:pt idx="14">
                  <c:v>2.240000000000009</c:v>
                </c:pt>
                <c:pt idx="15">
                  <c:v>4.213999999999999</c:v>
                </c:pt>
                <c:pt idx="16">
                  <c:v>1.0749999999999886</c:v>
                </c:pt>
                <c:pt idx="17">
                  <c:v>1.795000000000016</c:v>
                </c:pt>
                <c:pt idx="18">
                  <c:v>3.0539999999999736</c:v>
                </c:pt>
                <c:pt idx="19">
                  <c:v>0.40200000000004366</c:v>
                </c:pt>
                <c:pt idx="20">
                  <c:v>1.6750000000000114</c:v>
                </c:pt>
                <c:pt idx="21">
                  <c:v>1.3129999999999882</c:v>
                </c:pt>
                <c:pt idx="22">
                  <c:v>2.173999999999978</c:v>
                </c:pt>
                <c:pt idx="23">
                  <c:v>0.31799999999998363</c:v>
                </c:pt>
                <c:pt idx="24">
                  <c:v>1.080000000000041</c:v>
                </c:pt>
                <c:pt idx="25">
                  <c:v>0.6829999999999927</c:v>
                </c:pt>
                <c:pt idx="26">
                  <c:v>0.8519999999999754</c:v>
                </c:pt>
                <c:pt idx="27">
                  <c:v>4.857000000000028</c:v>
                </c:pt>
                <c:pt idx="28">
                  <c:v>1.6119999999999663</c:v>
                </c:pt>
                <c:pt idx="29">
                  <c:v>0.7360000000000468</c:v>
                </c:pt>
                <c:pt idx="30">
                  <c:v>0.023999999999944066</c:v>
                </c:pt>
              </c:numCache>
            </c:numRef>
          </c:val>
          <c:shape val="box"/>
        </c:ser>
        <c:ser>
          <c:idx val="5"/>
          <c:order val="5"/>
          <c:tx>
            <c:strRef>
              <c:f>NUMBERS!$G$2</c:f>
              <c:strCache>
                <c:ptCount val="1"/>
                <c:pt idx="0">
                  <c:v>JULI</c:v>
                </c:pt>
              </c:strCache>
            </c:strRef>
          </c:tx>
          <c:invertIfNegative val="0"/>
          <c:extLst>
            <c:ext xmlns:c14="http://schemas.microsoft.com/office/drawing/2007/8/2/chart" uri="{6F2FDCE9-48DA-4B69-8628-5D25D57E5C99}">
              <c14:invertSolidFillFmt>
                <c14:spPr>
                  <a:solidFill>
                    <a:srgbClr val="000000"/>
                  </a:solidFill>
                </c14:spPr>
              </c14:invertSolidFillFmt>
            </c:ext>
          </c:extLst>
          <c:cat>
            <c:numRef>
              <c:f>NUMBERS!$A$4:$A$35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NUMBERS!$G$4:$G$34</c:f>
              <c:numCache>
                <c:ptCount val="31"/>
                <c:pt idx="0">
                  <c:v>4.030999999999949</c:v>
                </c:pt>
                <c:pt idx="1">
                  <c:v>3.4920000000000186</c:v>
                </c:pt>
                <c:pt idx="2">
                  <c:v>0</c:v>
                </c:pt>
                <c:pt idx="3">
                  <c:v>2.815999999999974</c:v>
                </c:pt>
                <c:pt idx="4">
                  <c:v>1.7100000000000364</c:v>
                </c:pt>
                <c:pt idx="5">
                  <c:v>4.185999999999979</c:v>
                </c:pt>
                <c:pt idx="6">
                  <c:v>0.40699999999998226</c:v>
                </c:pt>
                <c:pt idx="7">
                  <c:v>4.067999999999984</c:v>
                </c:pt>
                <c:pt idx="8">
                  <c:v>1.7010000000000218</c:v>
                </c:pt>
                <c:pt idx="9">
                  <c:v>4.715000000000032</c:v>
                </c:pt>
                <c:pt idx="10">
                  <c:v>1.8179999999999836</c:v>
                </c:pt>
                <c:pt idx="11">
                  <c:v>4.47199999999998</c:v>
                </c:pt>
                <c:pt idx="12">
                  <c:v>3.208000000000027</c:v>
                </c:pt>
                <c:pt idx="13">
                  <c:v>3.0360000000000014</c:v>
                </c:pt>
                <c:pt idx="14">
                  <c:v>2.950999999999965</c:v>
                </c:pt>
                <c:pt idx="15">
                  <c:v>4.049000000000035</c:v>
                </c:pt>
                <c:pt idx="16">
                  <c:v>2.919999999999959</c:v>
                </c:pt>
                <c:pt idx="17">
                  <c:v>3.2070000000000505</c:v>
                </c:pt>
                <c:pt idx="18">
                  <c:v>3.4289999999999736</c:v>
                </c:pt>
                <c:pt idx="19">
                  <c:v>2.5539999999999736</c:v>
                </c:pt>
                <c:pt idx="20">
                  <c:v>3.379000000000019</c:v>
                </c:pt>
                <c:pt idx="21">
                  <c:v>0.4460000000000264</c:v>
                </c:pt>
                <c:pt idx="22">
                  <c:v>3.894999999999982</c:v>
                </c:pt>
                <c:pt idx="23">
                  <c:v>3.8700000000000045</c:v>
                </c:pt>
                <c:pt idx="24">
                  <c:v>3.474999999999966</c:v>
                </c:pt>
                <c:pt idx="25">
                  <c:v>3.7070000000000505</c:v>
                </c:pt>
                <c:pt idx="26">
                  <c:v>1.1370000000000005</c:v>
                </c:pt>
                <c:pt idx="27">
                  <c:v>2.315999999999974</c:v>
                </c:pt>
                <c:pt idx="28">
                  <c:v>2.7869999999999777</c:v>
                </c:pt>
                <c:pt idx="29">
                  <c:v>0.757000000000005</c:v>
                </c:pt>
                <c:pt idx="30">
                  <c:v>2.187000000000012</c:v>
                </c:pt>
              </c:numCache>
            </c:numRef>
          </c:val>
          <c:shape val="box"/>
        </c:ser>
        <c:ser>
          <c:idx val="6"/>
          <c:order val="6"/>
          <c:tx>
            <c:strRef>
              <c:f>NUMBERS!$H$2</c:f>
              <c:strCache>
                <c:ptCount val="1"/>
                <c:pt idx="0">
                  <c:v>JUNI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NUMBERS!$H$4:$H$33</c:f>
              <c:numCache>
                <c:ptCount val="30"/>
                <c:pt idx="0">
                  <c:v>0</c:v>
                </c:pt>
                <c:pt idx="1">
                  <c:v>5.024000000000001</c:v>
                </c:pt>
                <c:pt idx="2">
                  <c:v>3.062999999999988</c:v>
                </c:pt>
                <c:pt idx="3">
                  <c:v>4.824000000000012</c:v>
                </c:pt>
                <c:pt idx="4">
                  <c:v>2.727000000000004</c:v>
                </c:pt>
                <c:pt idx="5">
                  <c:v>2.5209999999999866</c:v>
                </c:pt>
                <c:pt idx="6">
                  <c:v>3.3530000000000086</c:v>
                </c:pt>
                <c:pt idx="7">
                  <c:v>4.844999999999999</c:v>
                </c:pt>
                <c:pt idx="8">
                  <c:v>2.52200000000002</c:v>
                </c:pt>
                <c:pt idx="9">
                  <c:v>2.8659999999999854</c:v>
                </c:pt>
                <c:pt idx="10">
                  <c:v>3.843999999999994</c:v>
                </c:pt>
                <c:pt idx="11">
                  <c:v>3.2789999999999964</c:v>
                </c:pt>
                <c:pt idx="12">
                  <c:v>2.8600000000000136</c:v>
                </c:pt>
                <c:pt idx="13">
                  <c:v>0</c:v>
                </c:pt>
                <c:pt idx="14">
                  <c:v>0.014999999999986358</c:v>
                </c:pt>
                <c:pt idx="15">
                  <c:v>3.694999999999993</c:v>
                </c:pt>
                <c:pt idx="16">
                  <c:v>5.124000000000024</c:v>
                </c:pt>
                <c:pt idx="17">
                  <c:v>3.61099999999999</c:v>
                </c:pt>
                <c:pt idx="18">
                  <c:v>2.7180000000000177</c:v>
                </c:pt>
                <c:pt idx="19">
                  <c:v>1.0249999999999773</c:v>
                </c:pt>
                <c:pt idx="20">
                  <c:v>0.34699999999998</c:v>
                </c:pt>
                <c:pt idx="21">
                  <c:v>2.069000000000017</c:v>
                </c:pt>
                <c:pt idx="22">
                  <c:v>3.5249999999999773</c:v>
                </c:pt>
                <c:pt idx="23">
                  <c:v>1.3070000000000164</c:v>
                </c:pt>
                <c:pt idx="24">
                  <c:v>0</c:v>
                </c:pt>
                <c:pt idx="25">
                  <c:v>0</c:v>
                </c:pt>
                <c:pt idx="26">
                  <c:v>2.132000000000005</c:v>
                </c:pt>
                <c:pt idx="27">
                  <c:v>4.735000000000014</c:v>
                </c:pt>
                <c:pt idx="28">
                  <c:v>4.793000000000006</c:v>
                </c:pt>
                <c:pt idx="29">
                  <c:v>2.5740000000000123</c:v>
                </c:pt>
              </c:numCache>
            </c:numRef>
          </c:val>
          <c:shape val="box"/>
        </c:ser>
        <c:ser>
          <c:idx val="7"/>
          <c:order val="7"/>
          <c:tx>
            <c:strRef>
              <c:f>NUMBERS!$I$2</c:f>
              <c:strCache>
                <c:ptCount val="1"/>
                <c:pt idx="0">
                  <c:v>MEI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NUMBERS!$I$4:$I$34</c:f>
              <c:numCache>
                <c:ptCount val="31"/>
                <c:pt idx="0">
                  <c:v>0</c:v>
                </c:pt>
                <c:pt idx="1">
                  <c:v>2.0319999999999823</c:v>
                </c:pt>
                <c:pt idx="2">
                  <c:v>4.141999999999996</c:v>
                </c:pt>
                <c:pt idx="3">
                  <c:v>1.6340000000000146</c:v>
                </c:pt>
                <c:pt idx="4">
                  <c:v>2.276999999999987</c:v>
                </c:pt>
                <c:pt idx="5">
                  <c:v>1.7010000000000218</c:v>
                </c:pt>
                <c:pt idx="6">
                  <c:v>2.0459999999999923</c:v>
                </c:pt>
                <c:pt idx="7">
                  <c:v>3.329999999999984</c:v>
                </c:pt>
                <c:pt idx="8">
                  <c:v>2.8210000000000264</c:v>
                </c:pt>
                <c:pt idx="9">
                  <c:v>3.785999999999973</c:v>
                </c:pt>
                <c:pt idx="10">
                  <c:v>2.9560000000000173</c:v>
                </c:pt>
                <c:pt idx="11">
                  <c:v>3.5459999999999923</c:v>
                </c:pt>
                <c:pt idx="12">
                  <c:v>2.4960000000000093</c:v>
                </c:pt>
                <c:pt idx="13">
                  <c:v>3.9729999999999848</c:v>
                </c:pt>
                <c:pt idx="14">
                  <c:v>0.8840000000000146</c:v>
                </c:pt>
                <c:pt idx="15">
                  <c:v>2.079999999999984</c:v>
                </c:pt>
                <c:pt idx="16">
                  <c:v>2.457000000000022</c:v>
                </c:pt>
                <c:pt idx="17">
                  <c:v>3.1239999999999952</c:v>
                </c:pt>
                <c:pt idx="18">
                  <c:v>0.0010000000000047748</c:v>
                </c:pt>
                <c:pt idx="19">
                  <c:v>2.73599999999999</c:v>
                </c:pt>
                <c:pt idx="20">
                  <c:v>1.2019999999999982</c:v>
                </c:pt>
                <c:pt idx="21">
                  <c:v>1.25</c:v>
                </c:pt>
                <c:pt idx="22">
                  <c:v>2.1280000000000143</c:v>
                </c:pt>
                <c:pt idx="23">
                  <c:v>0.3119999999999834</c:v>
                </c:pt>
                <c:pt idx="24">
                  <c:v>1.3379999999999939</c:v>
                </c:pt>
                <c:pt idx="25">
                  <c:v>0</c:v>
                </c:pt>
                <c:pt idx="26">
                  <c:v>0.11000000000001364</c:v>
                </c:pt>
                <c:pt idx="27">
                  <c:v>4.1629999999999825</c:v>
                </c:pt>
                <c:pt idx="28">
                  <c:v>3.5470000000000255</c:v>
                </c:pt>
                <c:pt idx="29">
                  <c:v>1.836999999999989</c:v>
                </c:pt>
                <c:pt idx="30">
                  <c:v>0.26200000000000045</c:v>
                </c:pt>
              </c:numCache>
            </c:numRef>
          </c:val>
          <c:shape val="box"/>
        </c:ser>
        <c:ser>
          <c:idx val="8"/>
          <c:order val="8"/>
          <c:tx>
            <c:strRef>
              <c:f>NUMBERS!$J$2</c:f>
              <c:strCache>
                <c:ptCount val="1"/>
                <c:pt idx="0">
                  <c:v>APRIL</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NUMBERS!$J$4:$J$33</c:f>
              <c:numCache>
                <c:ptCount val="30"/>
                <c:pt idx="0">
                  <c:v>0.1950000000000074</c:v>
                </c:pt>
                <c:pt idx="1">
                  <c:v>0</c:v>
                </c:pt>
                <c:pt idx="2">
                  <c:v>1.1499999999999915</c:v>
                </c:pt>
                <c:pt idx="3">
                  <c:v>0.8569999999999993</c:v>
                </c:pt>
                <c:pt idx="4">
                  <c:v>2.1610000000000014</c:v>
                </c:pt>
                <c:pt idx="5">
                  <c:v>1.3419999999999987</c:v>
                </c:pt>
                <c:pt idx="6">
                  <c:v>0.7960000000000065</c:v>
                </c:pt>
                <c:pt idx="7">
                  <c:v>0.6899999999999977</c:v>
                </c:pt>
                <c:pt idx="8">
                  <c:v>3.0589999999999975</c:v>
                </c:pt>
                <c:pt idx="9">
                  <c:v>2.355000000000004</c:v>
                </c:pt>
                <c:pt idx="10">
                  <c:v>1.3529999999999944</c:v>
                </c:pt>
                <c:pt idx="11">
                  <c:v>3.2490000000000094</c:v>
                </c:pt>
                <c:pt idx="12">
                  <c:v>0.5089999999999861</c:v>
                </c:pt>
                <c:pt idx="13">
                  <c:v>2.4610000000000127</c:v>
                </c:pt>
                <c:pt idx="14">
                  <c:v>0.125</c:v>
                </c:pt>
                <c:pt idx="15">
                  <c:v>0</c:v>
                </c:pt>
                <c:pt idx="16">
                  <c:v>0</c:v>
                </c:pt>
                <c:pt idx="17">
                  <c:v>1.4849999999999852</c:v>
                </c:pt>
                <c:pt idx="18">
                  <c:v>0.4900000000000091</c:v>
                </c:pt>
                <c:pt idx="19">
                  <c:v>1.4969999999999857</c:v>
                </c:pt>
                <c:pt idx="20">
                  <c:v>2.6890000000000214</c:v>
                </c:pt>
                <c:pt idx="21">
                  <c:v>0</c:v>
                </c:pt>
                <c:pt idx="22">
                  <c:v>1.375</c:v>
                </c:pt>
                <c:pt idx="23">
                  <c:v>3.6869999999999834</c:v>
                </c:pt>
                <c:pt idx="24">
                  <c:v>3.02200000000002</c:v>
                </c:pt>
                <c:pt idx="25">
                  <c:v>3.72199999999998</c:v>
                </c:pt>
                <c:pt idx="26">
                  <c:v>1.3550000000000182</c:v>
                </c:pt>
                <c:pt idx="27">
                  <c:v>0.7139999999999986</c:v>
                </c:pt>
                <c:pt idx="28">
                  <c:v>1.8949999999999818</c:v>
                </c:pt>
                <c:pt idx="29">
                  <c:v>1.3430000000000177</c:v>
                </c:pt>
              </c:numCache>
            </c:numRef>
          </c:val>
          <c:shape val="box"/>
        </c:ser>
        <c:ser>
          <c:idx val="9"/>
          <c:order val="9"/>
          <c:tx>
            <c:strRef>
              <c:f>NUMBERS!$K$2</c:f>
              <c:strCache>
                <c:ptCount val="1"/>
                <c:pt idx="0">
                  <c:v>MAART</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NUMBERS!$K$4:$K$34</c:f>
              <c:numCache>
                <c:ptCount val="31"/>
                <c:pt idx="0">
                  <c:v>1.0399999999999991</c:v>
                </c:pt>
                <c:pt idx="1">
                  <c:v>1.3889999999999958</c:v>
                </c:pt>
                <c:pt idx="2">
                  <c:v>0.17600000000000193</c:v>
                </c:pt>
                <c:pt idx="3">
                  <c:v>1.5949999999999989</c:v>
                </c:pt>
                <c:pt idx="4">
                  <c:v>1.493000000000002</c:v>
                </c:pt>
                <c:pt idx="5">
                  <c:v>2.811</c:v>
                </c:pt>
                <c:pt idx="6">
                  <c:v>1.304000000000002</c:v>
                </c:pt>
                <c:pt idx="7">
                  <c:v>0</c:v>
                </c:pt>
                <c:pt idx="8">
                  <c:v>0.028999999999996362</c:v>
                </c:pt>
                <c:pt idx="9">
                  <c:v>0.23400000000000176</c:v>
                </c:pt>
                <c:pt idx="10">
                  <c:v>1.5619999999999976</c:v>
                </c:pt>
                <c:pt idx="11">
                  <c:v>4.686000000000007</c:v>
                </c:pt>
                <c:pt idx="12">
                  <c:v>3.0379999999999967</c:v>
                </c:pt>
                <c:pt idx="13">
                  <c:v>0.7759999999999962</c:v>
                </c:pt>
                <c:pt idx="14">
                  <c:v>3.3119999999999976</c:v>
                </c:pt>
                <c:pt idx="15">
                  <c:v>0</c:v>
                </c:pt>
                <c:pt idx="16">
                  <c:v>0.0010000000000047748</c:v>
                </c:pt>
                <c:pt idx="17">
                  <c:v>1.4050000000000011</c:v>
                </c:pt>
                <c:pt idx="18">
                  <c:v>0.32200000000000273</c:v>
                </c:pt>
                <c:pt idx="19">
                  <c:v>2.533999999999992</c:v>
                </c:pt>
                <c:pt idx="20">
                  <c:v>0</c:v>
                </c:pt>
                <c:pt idx="21">
                  <c:v>2.8500000000000085</c:v>
                </c:pt>
                <c:pt idx="22">
                  <c:v>4.094999999999999</c:v>
                </c:pt>
                <c:pt idx="23">
                  <c:v>0.7939999999999969</c:v>
                </c:pt>
                <c:pt idx="24">
                  <c:v>1.8029999999999973</c:v>
                </c:pt>
                <c:pt idx="25">
                  <c:v>5.439999999999998</c:v>
                </c:pt>
                <c:pt idx="26">
                  <c:v>1.4500000000000028</c:v>
                </c:pt>
                <c:pt idx="27">
                  <c:v>2.9150000000000063</c:v>
                </c:pt>
                <c:pt idx="28">
                  <c:v>0.7830000000000013</c:v>
                </c:pt>
                <c:pt idx="29">
                  <c:v>4.191999999999993</c:v>
                </c:pt>
                <c:pt idx="30">
                  <c:v>7.219999999999999</c:v>
                </c:pt>
              </c:numCache>
            </c:numRef>
          </c:val>
          <c:shape val="box"/>
        </c:ser>
        <c:ser>
          <c:idx val="10"/>
          <c:order val="10"/>
          <c:tx>
            <c:strRef>
              <c:f>NUMBERS!$L$2</c:f>
              <c:strCache>
                <c:ptCount val="1"/>
                <c:pt idx="0">
                  <c:v>FEBRUARI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NUMBERS!$L$4:$L$32</c:f>
              <c:numCache>
                <c:ptCount val="29"/>
                <c:pt idx="0">
                  <c:v>0</c:v>
                </c:pt>
                <c:pt idx="1">
                  <c:v>0</c:v>
                </c:pt>
                <c:pt idx="2">
                  <c:v>0</c:v>
                </c:pt>
                <c:pt idx="3">
                  <c:v>0.26899999999999835</c:v>
                </c:pt>
                <c:pt idx="4">
                  <c:v>0</c:v>
                </c:pt>
                <c:pt idx="5">
                  <c:v>0</c:v>
                </c:pt>
                <c:pt idx="6">
                  <c:v>0.16100000000000136</c:v>
                </c:pt>
                <c:pt idx="7">
                  <c:v>1.1769999999999996</c:v>
                </c:pt>
                <c:pt idx="8">
                  <c:v>1.8099999999999987</c:v>
                </c:pt>
                <c:pt idx="9">
                  <c:v>0</c:v>
                </c:pt>
                <c:pt idx="10">
                  <c:v>0</c:v>
                </c:pt>
                <c:pt idx="11">
                  <c:v>0</c:v>
                </c:pt>
                <c:pt idx="12">
                  <c:v>0</c:v>
                </c:pt>
                <c:pt idx="13">
                  <c:v>1.0009999999999977</c:v>
                </c:pt>
                <c:pt idx="14">
                  <c:v>0.07200000000000273</c:v>
                </c:pt>
                <c:pt idx="15">
                  <c:v>2.146000000000001</c:v>
                </c:pt>
                <c:pt idx="16">
                  <c:v>0</c:v>
                </c:pt>
                <c:pt idx="17">
                  <c:v>1.615000000000002</c:v>
                </c:pt>
                <c:pt idx="18">
                  <c:v>0.46999999999999886</c:v>
                </c:pt>
                <c:pt idx="19">
                  <c:v>0</c:v>
                </c:pt>
                <c:pt idx="20">
                  <c:v>0</c:v>
                </c:pt>
                <c:pt idx="21">
                  <c:v>0</c:v>
                </c:pt>
                <c:pt idx="22">
                  <c:v>1.5589999999999975</c:v>
                </c:pt>
                <c:pt idx="23">
                  <c:v>3.408999999999999</c:v>
                </c:pt>
                <c:pt idx="24">
                  <c:v>3.071000000000005</c:v>
                </c:pt>
                <c:pt idx="25">
                  <c:v>3.8699999999999974</c:v>
                </c:pt>
                <c:pt idx="26">
                  <c:v>0.20700000000000074</c:v>
                </c:pt>
                <c:pt idx="27">
                  <c:v>0.17900000000000205</c:v>
                </c:pt>
              </c:numCache>
            </c:numRef>
          </c:val>
          <c:shape val="box"/>
        </c:ser>
        <c:ser>
          <c:idx val="11"/>
          <c:order val="11"/>
          <c:tx>
            <c:strRef>
              <c:f>NUMBERS!$M$2</c:f>
              <c:strCache>
                <c:ptCount val="1"/>
                <c:pt idx="0">
                  <c:v>JANUARI</c:v>
                </c:pt>
              </c:strCache>
            </c:strRef>
          </c:tx>
          <c:invertIfNegative val="0"/>
          <c:extLst>
            <c:ext xmlns:c14="http://schemas.microsoft.com/office/drawing/2007/8/2/chart" uri="{6F2FDCE9-48DA-4B69-8628-5D25D57E5C99}">
              <c14:invertSolidFillFmt>
                <c14:spPr>
                  <a:solidFill>
                    <a:srgbClr val="000000"/>
                  </a:solidFill>
                </c14:spPr>
              </c14:invertSolidFillFmt>
            </c:ext>
          </c:extLst>
          <c:val>
            <c:numRef>
              <c:f>NUMBERS!$M$4:$M$34</c:f>
              <c:numCache>
                <c:ptCount val="31"/>
                <c:pt idx="0">
                  <c:v>0</c:v>
                </c:pt>
                <c:pt idx="1">
                  <c:v>0.823</c:v>
                </c:pt>
                <c:pt idx="2">
                  <c:v>0.899</c:v>
                </c:pt>
                <c:pt idx="3">
                  <c:v>0.8759999999999999</c:v>
                </c:pt>
                <c:pt idx="4">
                  <c:v>0</c:v>
                </c:pt>
                <c:pt idx="5">
                  <c:v>0</c:v>
                </c:pt>
                <c:pt idx="6">
                  <c:v>0.9430000000000001</c:v>
                </c:pt>
                <c:pt idx="7">
                  <c:v>0.3740000000000001</c:v>
                </c:pt>
                <c:pt idx="8">
                  <c:v>2.5969999999999995</c:v>
                </c:pt>
                <c:pt idx="9">
                  <c:v>0</c:v>
                </c:pt>
                <c:pt idx="10">
                  <c:v>0</c:v>
                </c:pt>
                <c:pt idx="11">
                  <c:v>0</c:v>
                </c:pt>
                <c:pt idx="12">
                  <c:v>0.9980000000000002</c:v>
                </c:pt>
                <c:pt idx="13">
                  <c:v>2.423</c:v>
                </c:pt>
                <c:pt idx="14">
                  <c:v>3.1999999999999993</c:v>
                </c:pt>
                <c:pt idx="15">
                  <c:v>0.4140000000000015</c:v>
                </c:pt>
                <c:pt idx="16">
                  <c:v>0</c:v>
                </c:pt>
                <c:pt idx="17">
                  <c:v>0.38399999999999856</c:v>
                </c:pt>
                <c:pt idx="18">
                  <c:v>0.023000000000001464</c:v>
                </c:pt>
                <c:pt idx="19">
                  <c:v>0.18299999999999983</c:v>
                </c:pt>
                <c:pt idx="20">
                  <c:v>1.4699999999999989</c:v>
                </c:pt>
                <c:pt idx="21">
                  <c:v>0</c:v>
                </c:pt>
                <c:pt idx="22">
                  <c:v>3.0489999999999995</c:v>
                </c:pt>
                <c:pt idx="23">
                  <c:v>1.3070000000000022</c:v>
                </c:pt>
                <c:pt idx="24">
                  <c:v>1.347999999999999</c:v>
                </c:pt>
                <c:pt idx="25">
                  <c:v>0</c:v>
                </c:pt>
                <c:pt idx="26">
                  <c:v>0</c:v>
                </c:pt>
                <c:pt idx="27">
                  <c:v>2.978999999999999</c:v>
                </c:pt>
                <c:pt idx="28">
                  <c:v>3.9440000000000026</c:v>
                </c:pt>
                <c:pt idx="29">
                  <c:v>0.4159999999999968</c:v>
                </c:pt>
                <c:pt idx="30">
                  <c:v>1.4060000000000024</c:v>
                </c:pt>
              </c:numCache>
            </c:numRef>
          </c:val>
          <c:shape val="box"/>
        </c:ser>
        <c:shape val="box"/>
        <c:axId val="65514303"/>
        <c:axId val="52757816"/>
        <c:axId val="5058297"/>
      </c:bar3DChart>
      <c:catAx>
        <c:axId val="65514303"/>
        <c:scaling>
          <c:orientation val="minMax"/>
        </c:scaling>
        <c:axPos val="b"/>
        <c:delete val="0"/>
        <c:numFmt formatCode="General" sourceLinked="1"/>
        <c:majorTickMark val="out"/>
        <c:minorTickMark val="none"/>
        <c:tickLblPos val="low"/>
        <c:txPr>
          <a:bodyPr vert="horz" rot="0"/>
          <a:lstStyle/>
          <a:p>
            <a:pPr>
              <a:defRPr lang="en-US" cap="none" sz="1000" b="1" i="0" u="none" baseline="0">
                <a:latin typeface="Times New Roman"/>
                <a:ea typeface="Times New Roman"/>
                <a:cs typeface="Times New Roman"/>
              </a:defRPr>
            </a:pPr>
          </a:p>
        </c:txPr>
        <c:crossAx val="52757816"/>
        <c:crosses val="max"/>
        <c:auto val="1"/>
        <c:lblOffset val="100"/>
        <c:tickLblSkip val="1"/>
        <c:noMultiLvlLbl val="0"/>
      </c:catAx>
      <c:valAx>
        <c:axId val="52757816"/>
        <c:scaling>
          <c:orientation val="minMax"/>
          <c:max val="6"/>
        </c:scaling>
        <c:axPos val="l"/>
        <c:title>
          <c:tx>
            <c:rich>
              <a:bodyPr vert="horz" rot="0" anchor="ctr"/>
              <a:lstStyle/>
              <a:p>
                <a:pPr algn="ctr">
                  <a:defRPr/>
                </a:pPr>
                <a:r>
                  <a:rPr lang="en-US" cap="none" sz="1050" b="1" i="0" u="none" baseline="0">
                    <a:latin typeface="Times New Roman"/>
                    <a:ea typeface="Times New Roman"/>
                    <a:cs typeface="Times New Roman"/>
                  </a:rPr>
                  <a:t>kWh</a:t>
                </a:r>
              </a:p>
            </c:rich>
          </c:tx>
          <c:layout>
            <c:manualLayout>
              <c:xMode val="factor"/>
              <c:yMode val="factor"/>
              <c:x val="-0.004"/>
              <c:y val="-0.3175"/>
            </c:manualLayout>
          </c:layout>
          <c:overlay val="0"/>
          <c:spPr>
            <a:noFill/>
            <a:ln>
              <a:noFill/>
            </a:ln>
          </c:spPr>
        </c:title>
        <c:majorGridlines/>
        <c:minorGridlines/>
        <c:delete val="0"/>
        <c:numFmt formatCode="0" sourceLinked="0"/>
        <c:majorTickMark val="out"/>
        <c:minorTickMark val="none"/>
        <c:tickLblPos val="nextTo"/>
        <c:txPr>
          <a:bodyPr/>
          <a:lstStyle/>
          <a:p>
            <a:pPr>
              <a:defRPr lang="en-US" cap="none" sz="950" b="1" i="0" u="none" baseline="0">
                <a:latin typeface="Times New Roman"/>
                <a:ea typeface="Times New Roman"/>
                <a:cs typeface="Times New Roman"/>
              </a:defRPr>
            </a:pPr>
          </a:p>
        </c:txPr>
        <c:crossAx val="65514303"/>
        <c:crossesAt val="1"/>
        <c:crossBetween val="between"/>
        <c:dispUnits/>
        <c:majorUnit val="1"/>
        <c:minorUnit val="0.5"/>
      </c:valAx>
      <c:serAx>
        <c:axId val="5058297"/>
        <c:scaling>
          <c:orientation val="minMax"/>
        </c:scaling>
        <c:axPos val="b"/>
        <c:title>
          <c:tx>
            <c:rich>
              <a:bodyPr vert="horz" rot="600000" anchor="ctr"/>
              <a:lstStyle/>
              <a:p>
                <a:pPr algn="ctr">
                  <a:defRPr/>
                </a:pPr>
                <a:r>
                  <a:rPr lang="en-US" cap="none" sz="1100" b="1" i="0" u="none" baseline="0">
                    <a:latin typeface="Times New Roman"/>
                    <a:ea typeface="Times New Roman"/>
                    <a:cs typeface="Times New Roman"/>
                  </a:rPr>
                  <a:t>DAG</a:t>
                </a:r>
              </a:p>
            </c:rich>
          </c:tx>
          <c:layout>
            <c:manualLayout>
              <c:xMode val="factor"/>
              <c:yMode val="factor"/>
              <c:x val="-0.48025"/>
              <c:y val="0.05875"/>
            </c:manualLayout>
          </c:layout>
          <c:overlay val="0"/>
          <c:spPr>
            <a:solidFill>
              <a:srgbClr val="CCCCFF"/>
            </a:solidFill>
            <a:ln w="3175">
              <a:noFill/>
            </a:ln>
          </c:spPr>
        </c:title>
        <c:delete val="0"/>
        <c:numFmt formatCode="@" sourceLinked="0"/>
        <c:majorTickMark val="out"/>
        <c:minorTickMark val="none"/>
        <c:tickLblPos val="low"/>
        <c:txPr>
          <a:bodyPr/>
          <a:lstStyle/>
          <a:p>
            <a:pPr>
              <a:defRPr lang="en-US" cap="none" sz="950" b="1" i="0" u="none" baseline="0">
                <a:latin typeface="Times New Roman"/>
                <a:ea typeface="Times New Roman"/>
                <a:cs typeface="Times New Roman"/>
              </a:defRPr>
            </a:pPr>
          </a:p>
        </c:txPr>
        <c:crossAx val="52757816"/>
        <c:crosses val="max"/>
        <c:tickLblSkip val="5"/>
        <c:tickMarkSkip val="1"/>
      </c:serAx>
      <c:spPr>
        <a:solidFill>
          <a:srgbClr val="CCCCFF"/>
        </a:solidFill>
        <a:ln w="3175">
          <a:noFill/>
        </a:ln>
      </c:spPr>
    </c:plotArea>
    <c:legend>
      <c:legendPos val="r"/>
      <c:layout>
        <c:manualLayout>
          <c:xMode val="edge"/>
          <c:yMode val="edge"/>
          <c:x val="0.83375"/>
          <c:y val="0.149"/>
          <c:w val="0.098"/>
          <c:h val="0.36"/>
        </c:manualLayout>
      </c:layout>
      <c:overlay val="0"/>
      <c:txPr>
        <a:bodyPr vert="horz" rot="0"/>
        <a:lstStyle/>
        <a:p>
          <a:pPr>
            <a:defRPr lang="en-US" cap="none" sz="900" b="1" i="0" u="none" baseline="0">
              <a:latin typeface="Times New Roman"/>
              <a:ea typeface="Times New Roman"/>
              <a:cs typeface="Times New Roman"/>
            </a:defRPr>
          </a:pPr>
        </a:p>
      </c:txPr>
    </c:legend>
    <c:floor>
      <c:thickness val="0"/>
    </c:floor>
    <c:sideWall>
      <c:spPr>
        <a:solidFill>
          <a:srgbClr val="C0C0C0"/>
        </a:solidFill>
        <a:ln w="12700">
          <a:solidFill>
            <a:srgbClr val="808080"/>
          </a:solidFill>
        </a:ln>
      </c:spPr>
      <c:thickness val="0"/>
    </c:sideWall>
    <c:backWall>
      <c:spPr>
        <a:solidFill>
          <a:srgbClr val="C0C0C0"/>
        </a:solidFill>
        <a:ln w="12700">
          <a:solidFill>
            <a:srgbClr val="808080"/>
          </a:solidFill>
        </a:ln>
      </c:spPr>
      <c:thickness val="0"/>
    </c:backWall>
    <c:plotVisOnly val="1"/>
    <c:dispBlanksAs val="gap"/>
    <c:showDLblsOverMax val="0"/>
  </c:chart>
  <c:spPr>
    <a:noFill/>
    <a:ln>
      <a:noFill/>
    </a:ln>
  </c:spPr>
  <c:txPr>
    <a:bodyPr vert="horz" rot="0"/>
    <a:lstStyle/>
    <a:p>
      <a:pPr>
        <a:defRPr lang="en-US" cap="none" sz="950" b="0" i="0" u="none" baseline="0"/>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DRAAI UREN PER DAG IN 2006
(Model Soles-2, 150 Liter opslagvolume, kollector oppervlak 2,8 m2)</a:t>
            </a:r>
          </a:p>
        </c:rich>
      </c:tx>
      <c:layout/>
      <c:spPr>
        <a:noFill/>
        <a:ln>
          <a:noFill/>
        </a:ln>
      </c:spPr>
    </c:title>
    <c:plotArea>
      <c:layout>
        <c:manualLayout>
          <c:xMode val="edge"/>
          <c:yMode val="edge"/>
          <c:x val="0.03575"/>
          <c:y val="0.106"/>
          <c:w val="0.84"/>
          <c:h val="0.836"/>
        </c:manualLayout>
      </c:layout>
      <c:lineChart>
        <c:grouping val="standard"/>
        <c:varyColors val="0"/>
        <c:ser>
          <c:idx val="0"/>
          <c:order val="0"/>
          <c:tx>
            <c:strRef>
              <c:f>SUMMARY!$B$71:$B$72</c:f>
              <c:strCache>
                <c:ptCount val="1"/>
                <c:pt idx="0">
                  <c:v>JANUARI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SUMMARY!$A$73:$A$103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SUMMARY!$B$73:$B$103</c:f>
              <c:numCache>
                <c:ptCount val="31"/>
                <c:pt idx="0">
                  <c:v>0</c:v>
                </c:pt>
                <c:pt idx="1">
                  <c:v>2.5833323</c:v>
                </c:pt>
                <c:pt idx="2">
                  <c:v>3.8333318</c:v>
                </c:pt>
                <c:pt idx="3">
                  <c:v>2.2499991</c:v>
                </c:pt>
                <c:pt idx="4">
                  <c:v>0</c:v>
                </c:pt>
                <c:pt idx="5">
                  <c:v>0</c:v>
                </c:pt>
                <c:pt idx="6">
                  <c:v>3.9166651</c:v>
                </c:pt>
                <c:pt idx="7">
                  <c:v>1.1666661999999999</c:v>
                </c:pt>
                <c:pt idx="8">
                  <c:v>5.6666644</c:v>
                </c:pt>
                <c:pt idx="9">
                  <c:v>0</c:v>
                </c:pt>
                <c:pt idx="10">
                  <c:v>0</c:v>
                </c:pt>
                <c:pt idx="11">
                  <c:v>0</c:v>
                </c:pt>
                <c:pt idx="12">
                  <c:v>1.8333325999999999</c:v>
                </c:pt>
                <c:pt idx="13">
                  <c:v>5.5833311</c:v>
                </c:pt>
                <c:pt idx="14">
                  <c:v>6.3333308</c:v>
                </c:pt>
                <c:pt idx="15">
                  <c:v>2.3333323999999998</c:v>
                </c:pt>
                <c:pt idx="16">
                  <c:v>0</c:v>
                </c:pt>
                <c:pt idx="17">
                  <c:v>1.666666</c:v>
                </c:pt>
                <c:pt idx="18">
                  <c:v>0.5833330999999999</c:v>
                </c:pt>
                <c:pt idx="19">
                  <c:v>1.1666661999999999</c:v>
                </c:pt>
                <c:pt idx="20">
                  <c:v>5.0833313</c:v>
                </c:pt>
                <c:pt idx="21">
                  <c:v>0</c:v>
                </c:pt>
                <c:pt idx="22">
                  <c:v>6.0833309</c:v>
                </c:pt>
                <c:pt idx="23">
                  <c:v>4.166665</c:v>
                </c:pt>
                <c:pt idx="24">
                  <c:v>2.8333322</c:v>
                </c:pt>
                <c:pt idx="25">
                  <c:v>0</c:v>
                </c:pt>
                <c:pt idx="26">
                  <c:v>0</c:v>
                </c:pt>
                <c:pt idx="27">
                  <c:v>6.0833309</c:v>
                </c:pt>
                <c:pt idx="28">
                  <c:v>7.0833305</c:v>
                </c:pt>
                <c:pt idx="29">
                  <c:v>2.4166657</c:v>
                </c:pt>
                <c:pt idx="30">
                  <c:v>3.2499987</c:v>
                </c:pt>
              </c:numCache>
            </c:numRef>
          </c:val>
          <c:smooth val="0"/>
        </c:ser>
        <c:ser>
          <c:idx val="1"/>
          <c:order val="1"/>
          <c:tx>
            <c:strRef>
              <c:f>SUMMARY!$C$71:$C$72</c:f>
              <c:strCache>
                <c:ptCount val="1"/>
                <c:pt idx="0">
                  <c:v>FEBRUARI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SUMMARY!$A$73:$A$103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SUMMARY!$C$73:$C$103</c:f>
              <c:numCache>
                <c:ptCount val="31"/>
                <c:pt idx="0">
                  <c:v>0</c:v>
                </c:pt>
                <c:pt idx="1">
                  <c:v>0</c:v>
                </c:pt>
                <c:pt idx="2">
                  <c:v>0</c:v>
                </c:pt>
                <c:pt idx="3">
                  <c:v>1.7499993</c:v>
                </c:pt>
                <c:pt idx="4">
                  <c:v>0</c:v>
                </c:pt>
                <c:pt idx="5">
                  <c:v>0</c:v>
                </c:pt>
                <c:pt idx="6">
                  <c:v>1.7499993</c:v>
                </c:pt>
                <c:pt idx="7">
                  <c:v>3.2499987</c:v>
                </c:pt>
                <c:pt idx="8">
                  <c:v>4.3333316</c:v>
                </c:pt>
                <c:pt idx="9">
                  <c:v>0</c:v>
                </c:pt>
                <c:pt idx="10">
                  <c:v>0</c:v>
                </c:pt>
                <c:pt idx="11">
                  <c:v>0</c:v>
                </c:pt>
                <c:pt idx="12">
                  <c:v>0.2499999</c:v>
                </c:pt>
                <c:pt idx="13">
                  <c:v>2.8333322</c:v>
                </c:pt>
                <c:pt idx="14">
                  <c:v>2.499999</c:v>
                </c:pt>
                <c:pt idx="15">
                  <c:v>0.0833333</c:v>
                </c:pt>
                <c:pt idx="16">
                  <c:v>0</c:v>
                </c:pt>
                <c:pt idx="17">
                  <c:v>5.833331</c:v>
                </c:pt>
                <c:pt idx="18">
                  <c:v>2.7499989</c:v>
                </c:pt>
                <c:pt idx="19">
                  <c:v>0</c:v>
                </c:pt>
                <c:pt idx="20">
                  <c:v>0</c:v>
                </c:pt>
                <c:pt idx="21">
                  <c:v>0</c:v>
                </c:pt>
                <c:pt idx="22">
                  <c:v>4.166665</c:v>
                </c:pt>
                <c:pt idx="23">
                  <c:v>5.9999976</c:v>
                </c:pt>
                <c:pt idx="24">
                  <c:v>6.4999974</c:v>
                </c:pt>
                <c:pt idx="25">
                  <c:v>5.833331</c:v>
                </c:pt>
                <c:pt idx="26">
                  <c:v>0.9166662999999999</c:v>
                </c:pt>
                <c:pt idx="27">
                  <c:v>0.9166662999999999</c:v>
                </c:pt>
                <c:pt idx="28">
                  <c:v>0</c:v>
                </c:pt>
                <c:pt idx="29">
                  <c:v>0</c:v>
                </c:pt>
              </c:numCache>
            </c:numRef>
          </c:val>
          <c:smooth val="0"/>
        </c:ser>
        <c:ser>
          <c:idx val="2"/>
          <c:order val="2"/>
          <c:tx>
            <c:strRef>
              <c:f>SUMMARY!$D$71:$D$72</c:f>
              <c:strCache>
                <c:ptCount val="1"/>
                <c:pt idx="0">
                  <c:v>MAART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SUMMARY!$A$73:$A$103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SUMMARY!$D$73:$D$103</c:f>
              <c:numCache>
                <c:ptCount val="31"/>
                <c:pt idx="0">
                  <c:v>2.1666658</c:v>
                </c:pt>
                <c:pt idx="1">
                  <c:v>4.0833317</c:v>
                </c:pt>
                <c:pt idx="2">
                  <c:v>1.3333328</c:v>
                </c:pt>
                <c:pt idx="3">
                  <c:v>4.6666647999999995</c:v>
                </c:pt>
                <c:pt idx="4">
                  <c:v>3.4999986</c:v>
                </c:pt>
                <c:pt idx="5">
                  <c:v>5.5833311</c:v>
                </c:pt>
                <c:pt idx="6">
                  <c:v>4.0833317</c:v>
                </c:pt>
                <c:pt idx="7">
                  <c:v>0</c:v>
                </c:pt>
                <c:pt idx="8">
                  <c:v>0.9166662999999999</c:v>
                </c:pt>
                <c:pt idx="9">
                  <c:v>1.4999994</c:v>
                </c:pt>
                <c:pt idx="10">
                  <c:v>4.2499983</c:v>
                </c:pt>
                <c:pt idx="11">
                  <c:v>7.0833305</c:v>
                </c:pt>
                <c:pt idx="12">
                  <c:v>6.5833307</c:v>
                </c:pt>
                <c:pt idx="13">
                  <c:v>2.9166655</c:v>
                </c:pt>
                <c:pt idx="14">
                  <c:v>6.4999974</c:v>
                </c:pt>
                <c:pt idx="15">
                  <c:v>0</c:v>
                </c:pt>
                <c:pt idx="16">
                  <c:v>0</c:v>
                </c:pt>
                <c:pt idx="17">
                  <c:v>4.5833315</c:v>
                </c:pt>
                <c:pt idx="18">
                  <c:v>4.2499983</c:v>
                </c:pt>
                <c:pt idx="19">
                  <c:v>5.3333312</c:v>
                </c:pt>
                <c:pt idx="20">
                  <c:v>0</c:v>
                </c:pt>
                <c:pt idx="21">
                  <c:v>3.4999986</c:v>
                </c:pt>
                <c:pt idx="22">
                  <c:v>7.1666638</c:v>
                </c:pt>
                <c:pt idx="23">
                  <c:v>0.4999998</c:v>
                </c:pt>
                <c:pt idx="24">
                  <c:v>4.6666647999999995</c:v>
                </c:pt>
                <c:pt idx="25">
                  <c:v>0</c:v>
                </c:pt>
                <c:pt idx="26">
                  <c:v>0</c:v>
                </c:pt>
                <c:pt idx="27">
                  <c:v>0</c:v>
                </c:pt>
                <c:pt idx="28">
                  <c:v>0</c:v>
                </c:pt>
                <c:pt idx="29">
                  <c:v>0</c:v>
                </c:pt>
                <c:pt idx="30">
                  <c:v>0</c:v>
                </c:pt>
              </c:numCache>
            </c:numRef>
          </c:val>
          <c:smooth val="0"/>
        </c:ser>
        <c:ser>
          <c:idx val="3"/>
          <c:order val="3"/>
          <c:tx>
            <c:strRef>
              <c:f>SUMMARY!$E$71:$E$72</c:f>
              <c:strCache>
                <c:ptCount val="1"/>
                <c:pt idx="0">
                  <c:v>APRIL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5"/>
            <c:spPr>
              <a:noFill/>
              <a:ln>
                <a:solidFill>
                  <a:srgbClr val="003366"/>
                </a:solidFill>
              </a:ln>
            </c:spPr>
          </c:marker>
          <c:cat>
            <c:numRef>
              <c:f>SUMMARY!$A$73:$A$103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SUMMARY!$E$73:$E$103</c:f>
              <c:numCache>
                <c:ptCount val="31"/>
                <c:pt idx="0">
                  <c:v>0</c:v>
                </c:pt>
                <c:pt idx="1">
                  <c:v>0</c:v>
                </c:pt>
                <c:pt idx="2">
                  <c:v>0</c:v>
                </c:pt>
                <c:pt idx="3">
                  <c:v>0</c:v>
                </c:pt>
                <c:pt idx="4">
                  <c:v>0</c:v>
                </c:pt>
                <c:pt idx="5">
                  <c:v>0</c:v>
                </c:pt>
                <c:pt idx="6">
                  <c:v>0</c:v>
                </c:pt>
                <c:pt idx="7">
                  <c:v>0</c:v>
                </c:pt>
                <c:pt idx="8">
                  <c:v>0</c:v>
                </c:pt>
                <c:pt idx="9">
                  <c:v>0</c:v>
                </c:pt>
                <c:pt idx="10">
                  <c:v>1.3333328</c:v>
                </c:pt>
                <c:pt idx="11">
                  <c:v>7.0833305</c:v>
                </c:pt>
                <c:pt idx="12">
                  <c:v>2.1666658</c:v>
                </c:pt>
                <c:pt idx="13">
                  <c:v>5.9166643</c:v>
                </c:pt>
                <c:pt idx="14">
                  <c:v>1.5833327</c:v>
                </c:pt>
                <c:pt idx="15">
                  <c:v>6.3333308</c:v>
                </c:pt>
                <c:pt idx="16">
                  <c:v>6.9999972</c:v>
                </c:pt>
                <c:pt idx="17">
                  <c:v>5.2499979</c:v>
                </c:pt>
                <c:pt idx="18">
                  <c:v>2.4166657</c:v>
                </c:pt>
                <c:pt idx="19">
                  <c:v>4.7499981</c:v>
                </c:pt>
                <c:pt idx="20">
                  <c:v>6.1666642</c:v>
                </c:pt>
                <c:pt idx="21">
                  <c:v>0</c:v>
                </c:pt>
                <c:pt idx="22">
                  <c:v>5.2499979</c:v>
                </c:pt>
                <c:pt idx="23">
                  <c:v>6.1666642</c:v>
                </c:pt>
                <c:pt idx="24">
                  <c:v>5.7499977</c:v>
                </c:pt>
                <c:pt idx="25">
                  <c:v>6.666664</c:v>
                </c:pt>
                <c:pt idx="26">
                  <c:v>5.3333312</c:v>
                </c:pt>
                <c:pt idx="27">
                  <c:v>2.499999</c:v>
                </c:pt>
                <c:pt idx="28">
                  <c:v>5.9999976</c:v>
                </c:pt>
                <c:pt idx="29">
                  <c:v>3.6666651999999997</c:v>
                </c:pt>
              </c:numCache>
            </c:numRef>
          </c:val>
          <c:smooth val="0"/>
        </c:ser>
        <c:ser>
          <c:idx val="4"/>
          <c:order val="4"/>
          <c:tx>
            <c:strRef>
              <c:f>SUMMARY!$F$71:$F$72</c:f>
              <c:strCache>
                <c:ptCount val="1"/>
                <c:pt idx="0">
                  <c:v>MEI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00"/>
                </a:solidFill>
              </a:ln>
            </c:spPr>
          </c:marker>
          <c:cat>
            <c:numRef>
              <c:f>SUMMARY!$A$73:$A$103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SUMMARY!$F$73:$F$103</c:f>
              <c:numCache>
                <c:ptCount val="31"/>
                <c:pt idx="0">
                  <c:v>0</c:v>
                </c:pt>
                <c:pt idx="1">
                  <c:v>5.0833313</c:v>
                </c:pt>
                <c:pt idx="2">
                  <c:v>6.7499972999999995</c:v>
                </c:pt>
                <c:pt idx="3">
                  <c:v>4.7499981</c:v>
                </c:pt>
                <c:pt idx="4">
                  <c:v>6.2499975</c:v>
                </c:pt>
                <c:pt idx="5">
                  <c:v>5.4166644999999995</c:v>
                </c:pt>
                <c:pt idx="6">
                  <c:v>6.666664</c:v>
                </c:pt>
                <c:pt idx="7">
                  <c:v>6.1666642</c:v>
                </c:pt>
                <c:pt idx="8">
                  <c:v>6.4166641</c:v>
                </c:pt>
                <c:pt idx="9">
                  <c:v>6.9999972</c:v>
                </c:pt>
                <c:pt idx="10">
                  <c:v>6.7499972999999995</c:v>
                </c:pt>
                <c:pt idx="11">
                  <c:v>6.9999972</c:v>
                </c:pt>
                <c:pt idx="12">
                  <c:v>5.6666644</c:v>
                </c:pt>
                <c:pt idx="13">
                  <c:v>7.6666636</c:v>
                </c:pt>
                <c:pt idx="14">
                  <c:v>4.4999982</c:v>
                </c:pt>
                <c:pt idx="15">
                  <c:v>5.6666644</c:v>
                </c:pt>
                <c:pt idx="16">
                  <c:v>7.1666638</c:v>
                </c:pt>
                <c:pt idx="17">
                  <c:v>6.2499975</c:v>
                </c:pt>
                <c:pt idx="18">
                  <c:v>0.0833333</c:v>
                </c:pt>
                <c:pt idx="19">
                  <c:v>5.0833313</c:v>
                </c:pt>
                <c:pt idx="20">
                  <c:v>1.9999992</c:v>
                </c:pt>
                <c:pt idx="21">
                  <c:v>5.7499977</c:v>
                </c:pt>
                <c:pt idx="22">
                  <c:v>4.6666647999999995</c:v>
                </c:pt>
                <c:pt idx="23">
                  <c:v>1.5833327</c:v>
                </c:pt>
                <c:pt idx="24">
                  <c:v>5.0833313</c:v>
                </c:pt>
                <c:pt idx="25">
                  <c:v>0</c:v>
                </c:pt>
                <c:pt idx="26">
                  <c:v>1.2499995</c:v>
                </c:pt>
                <c:pt idx="27">
                  <c:v>9.0833297</c:v>
                </c:pt>
                <c:pt idx="28">
                  <c:v>7.3333303999999995</c:v>
                </c:pt>
                <c:pt idx="29">
                  <c:v>5.6666644</c:v>
                </c:pt>
                <c:pt idx="30">
                  <c:v>1.8333325999999999</c:v>
                </c:pt>
              </c:numCache>
            </c:numRef>
          </c:val>
          <c:smooth val="0"/>
        </c:ser>
        <c:ser>
          <c:idx val="5"/>
          <c:order val="5"/>
          <c:tx>
            <c:strRef>
              <c:f>SUMMARY!$G$71:$G$72</c:f>
              <c:strCache>
                <c:ptCount val="1"/>
                <c:pt idx="0">
                  <c:v>JUNI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SUMMARY!$A$73:$A$103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SUMMARY!$G$73:$G$103</c:f>
              <c:numCache>
                <c:ptCount val="31"/>
                <c:pt idx="0">
                  <c:v>0</c:v>
                </c:pt>
                <c:pt idx="1">
                  <c:v>8.6666632</c:v>
                </c:pt>
                <c:pt idx="2">
                  <c:v>6.666664</c:v>
                </c:pt>
                <c:pt idx="3">
                  <c:v>8.6666632</c:v>
                </c:pt>
                <c:pt idx="4">
                  <c:v>5.7499977</c:v>
                </c:pt>
                <c:pt idx="5">
                  <c:v>6.5833307</c:v>
                </c:pt>
                <c:pt idx="6">
                  <c:v>7.8333302</c:v>
                </c:pt>
                <c:pt idx="7">
                  <c:v>8.8333298</c:v>
                </c:pt>
                <c:pt idx="8">
                  <c:v>5.9166643</c:v>
                </c:pt>
                <c:pt idx="9">
                  <c:v>4.999998</c:v>
                </c:pt>
                <c:pt idx="10">
                  <c:v>7.4166637</c:v>
                </c:pt>
                <c:pt idx="11">
                  <c:v>5.4166644999999995</c:v>
                </c:pt>
                <c:pt idx="12">
                  <c:v>5.2499979</c:v>
                </c:pt>
                <c:pt idx="13">
                  <c:v>0</c:v>
                </c:pt>
                <c:pt idx="14">
                  <c:v>0.4166665</c:v>
                </c:pt>
                <c:pt idx="15">
                  <c:v>8.7499965</c:v>
                </c:pt>
                <c:pt idx="16">
                  <c:v>8.7499965</c:v>
                </c:pt>
                <c:pt idx="17">
                  <c:v>7.4166637</c:v>
                </c:pt>
                <c:pt idx="18">
                  <c:v>6.2499975</c:v>
                </c:pt>
                <c:pt idx="19">
                  <c:v>4.6666647999999995</c:v>
                </c:pt>
                <c:pt idx="20">
                  <c:v>1.666666</c:v>
                </c:pt>
                <c:pt idx="21">
                  <c:v>4.8333314</c:v>
                </c:pt>
                <c:pt idx="22">
                  <c:v>7.1666638</c:v>
                </c:pt>
                <c:pt idx="23">
                  <c:v>3.9999984</c:v>
                </c:pt>
                <c:pt idx="24">
                  <c:v>0</c:v>
                </c:pt>
                <c:pt idx="25">
                  <c:v>0</c:v>
                </c:pt>
                <c:pt idx="26">
                  <c:v>6.8333306</c:v>
                </c:pt>
                <c:pt idx="27">
                  <c:v>8.1666634</c:v>
                </c:pt>
                <c:pt idx="28">
                  <c:v>8.4166633</c:v>
                </c:pt>
                <c:pt idx="29">
                  <c:v>8.5833299</c:v>
                </c:pt>
              </c:numCache>
            </c:numRef>
          </c:val>
          <c:smooth val="0"/>
        </c:ser>
        <c:ser>
          <c:idx val="6"/>
          <c:order val="6"/>
          <c:tx>
            <c:strRef>
              <c:f>SUMMARY!$H$71:$H$72</c:f>
              <c:strCache>
                <c:ptCount val="1"/>
                <c:pt idx="0">
                  <c:v>JULI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c:spPr>
          </c:marker>
          <c:cat>
            <c:numRef>
              <c:f>SUMMARY!$A$73:$A$103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SUMMARY!$H$73:$H$103</c:f>
              <c:numCache>
                <c:ptCount val="31"/>
                <c:pt idx="0">
                  <c:v>7.1666638</c:v>
                </c:pt>
                <c:pt idx="1">
                  <c:v>7.5833303</c:v>
                </c:pt>
                <c:pt idx="2">
                  <c:v>5.4999978</c:v>
                </c:pt>
                <c:pt idx="3">
                  <c:v>4.999998</c:v>
                </c:pt>
                <c:pt idx="4">
                  <c:v>3.9166651</c:v>
                </c:pt>
                <c:pt idx="5">
                  <c:v>8.2499967</c:v>
                </c:pt>
                <c:pt idx="6">
                  <c:v>2.1666658</c:v>
                </c:pt>
                <c:pt idx="7">
                  <c:v>7.4166637</c:v>
                </c:pt>
                <c:pt idx="8">
                  <c:v>3.4999986</c:v>
                </c:pt>
                <c:pt idx="9">
                  <c:v>8.6666632</c:v>
                </c:pt>
                <c:pt idx="10">
                  <c:v>5.6666644</c:v>
                </c:pt>
                <c:pt idx="11">
                  <c:v>7.9166635</c:v>
                </c:pt>
                <c:pt idx="12">
                  <c:v>5.7499977</c:v>
                </c:pt>
                <c:pt idx="13">
                  <c:v>6.5833307</c:v>
                </c:pt>
                <c:pt idx="14">
                  <c:v>7.7499969</c:v>
                </c:pt>
                <c:pt idx="15">
                  <c:v>5.0833313</c:v>
                </c:pt>
                <c:pt idx="16">
                  <c:v>4.999998</c:v>
                </c:pt>
                <c:pt idx="17">
                  <c:v>5.3333312</c:v>
                </c:pt>
                <c:pt idx="18">
                  <c:v>5.4166644999999995</c:v>
                </c:pt>
                <c:pt idx="19">
                  <c:v>4.9166647</c:v>
                </c:pt>
                <c:pt idx="20">
                  <c:v>5.6666644</c:v>
                </c:pt>
                <c:pt idx="21">
                  <c:v>2.5833323</c:v>
                </c:pt>
                <c:pt idx="22">
                  <c:v>7.8333302</c:v>
                </c:pt>
                <c:pt idx="23">
                  <c:v>6.8333306</c:v>
                </c:pt>
                <c:pt idx="24">
                  <c:v>6.9166639</c:v>
                </c:pt>
                <c:pt idx="25">
                  <c:v>7.5833303</c:v>
                </c:pt>
                <c:pt idx="26">
                  <c:v>3.5833319</c:v>
                </c:pt>
                <c:pt idx="27">
                  <c:v>5.7499977</c:v>
                </c:pt>
                <c:pt idx="28">
                  <c:v>7.7499969</c:v>
                </c:pt>
                <c:pt idx="29">
                  <c:v>2.9999988</c:v>
                </c:pt>
                <c:pt idx="30">
                  <c:v>4.999998</c:v>
                </c:pt>
              </c:numCache>
            </c:numRef>
          </c:val>
          <c:smooth val="0"/>
        </c:ser>
        <c:ser>
          <c:idx val="7"/>
          <c:order val="7"/>
          <c:tx>
            <c:strRef>
              <c:f>SUMMARY!$I$71:$I$72</c:f>
              <c:strCache>
                <c:ptCount val="1"/>
                <c:pt idx="0">
                  <c:v>AUGUSTUS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00FF"/>
                </a:solidFill>
              </a:ln>
            </c:spPr>
          </c:marker>
          <c:cat>
            <c:numRef>
              <c:f>SUMMARY!$A$73:$A$103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SUMMARY!$I$73:$I$103</c:f>
              <c:numCache>
                <c:ptCount val="31"/>
                <c:pt idx="0">
                  <c:v>2.8333322</c:v>
                </c:pt>
                <c:pt idx="1">
                  <c:v>2.9999988</c:v>
                </c:pt>
                <c:pt idx="2">
                  <c:v>3.0833321</c:v>
                </c:pt>
                <c:pt idx="3">
                  <c:v>5.5833311</c:v>
                </c:pt>
                <c:pt idx="4">
                  <c:v>8.33333</c:v>
                </c:pt>
                <c:pt idx="5">
                  <c:v>7.8333302</c:v>
                </c:pt>
                <c:pt idx="6">
                  <c:v>4.166665</c:v>
                </c:pt>
                <c:pt idx="7">
                  <c:v>1.9999992</c:v>
                </c:pt>
                <c:pt idx="8">
                  <c:v>2.9999988</c:v>
                </c:pt>
                <c:pt idx="9">
                  <c:v>3.9166651</c:v>
                </c:pt>
                <c:pt idx="10">
                  <c:v>2.499999</c:v>
                </c:pt>
                <c:pt idx="11">
                  <c:v>4.0833317</c:v>
                </c:pt>
                <c:pt idx="12">
                  <c:v>7.9166635</c:v>
                </c:pt>
                <c:pt idx="13">
                  <c:v>1.5833327</c:v>
                </c:pt>
                <c:pt idx="14">
                  <c:v>5.6666644</c:v>
                </c:pt>
                <c:pt idx="15">
                  <c:v>8.4166633</c:v>
                </c:pt>
                <c:pt idx="16">
                  <c:v>2.5833323</c:v>
                </c:pt>
                <c:pt idx="17">
                  <c:v>3.4999986</c:v>
                </c:pt>
                <c:pt idx="18">
                  <c:v>6.2499975</c:v>
                </c:pt>
                <c:pt idx="19">
                  <c:v>1.5833327</c:v>
                </c:pt>
                <c:pt idx="20">
                  <c:v>4.8333314</c:v>
                </c:pt>
                <c:pt idx="21">
                  <c:v>4.3333316</c:v>
                </c:pt>
                <c:pt idx="22">
                  <c:v>3.7499985</c:v>
                </c:pt>
                <c:pt idx="23">
                  <c:v>1.666666</c:v>
                </c:pt>
                <c:pt idx="24">
                  <c:v>4.9166647</c:v>
                </c:pt>
                <c:pt idx="25">
                  <c:v>3.6666651999999997</c:v>
                </c:pt>
                <c:pt idx="26">
                  <c:v>8.1666634</c:v>
                </c:pt>
                <c:pt idx="27">
                  <c:v>4.4166649</c:v>
                </c:pt>
                <c:pt idx="28">
                  <c:v>3.7499985</c:v>
                </c:pt>
                <c:pt idx="29">
                  <c:v>2.5833323</c:v>
                </c:pt>
                <c:pt idx="30">
                  <c:v>0.2499999</c:v>
                </c:pt>
              </c:numCache>
            </c:numRef>
          </c:val>
          <c:smooth val="0"/>
        </c:ser>
        <c:ser>
          <c:idx val="8"/>
          <c:order val="8"/>
          <c:tx>
            <c:strRef>
              <c:f>SUMMARY!$J$71:$J$72</c:f>
              <c:strCache>
                <c:ptCount val="1"/>
                <c:pt idx="0">
                  <c:v>SEPTEMBER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8"/>
            <c:spPr>
              <a:noFill/>
              <a:ln>
                <a:solidFill>
                  <a:srgbClr val="00CCFF"/>
                </a:solidFill>
              </a:ln>
            </c:spPr>
          </c:marker>
          <c:cat>
            <c:numRef>
              <c:f>SUMMARY!$A$73:$A$103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SUMMARY!$J$73:$J$103</c:f>
              <c:numCache>
                <c:ptCount val="31"/>
                <c:pt idx="0">
                  <c:v>4.6666647999999995</c:v>
                </c:pt>
                <c:pt idx="1">
                  <c:v>2.9999988</c:v>
                </c:pt>
                <c:pt idx="2">
                  <c:v>3.8333318</c:v>
                </c:pt>
                <c:pt idx="3">
                  <c:v>7.0833305</c:v>
                </c:pt>
                <c:pt idx="4">
                  <c:v>3.7499985</c:v>
                </c:pt>
                <c:pt idx="5">
                  <c:v>7.2499971</c:v>
                </c:pt>
                <c:pt idx="6">
                  <c:v>4.5833315</c:v>
                </c:pt>
                <c:pt idx="7">
                  <c:v>4.4999982</c:v>
                </c:pt>
                <c:pt idx="8">
                  <c:v>6.8333306</c:v>
                </c:pt>
                <c:pt idx="9">
                  <c:v>7.5833303</c:v>
                </c:pt>
                <c:pt idx="10">
                  <c:v>6.5833307</c:v>
                </c:pt>
                <c:pt idx="11">
                  <c:v>6.4999974</c:v>
                </c:pt>
                <c:pt idx="12">
                  <c:v>6.1666642</c:v>
                </c:pt>
                <c:pt idx="13">
                  <c:v>4.4166649</c:v>
                </c:pt>
                <c:pt idx="14">
                  <c:v>6.0833309</c:v>
                </c:pt>
                <c:pt idx="15">
                  <c:v>6.2499975</c:v>
                </c:pt>
                <c:pt idx="16">
                  <c:v>1.8333325999999999</c:v>
                </c:pt>
                <c:pt idx="17">
                  <c:v>6.3333308</c:v>
                </c:pt>
                <c:pt idx="18">
                  <c:v>4.4999982</c:v>
                </c:pt>
                <c:pt idx="19">
                  <c:v>6.9999972</c:v>
                </c:pt>
                <c:pt idx="20">
                  <c:v>6.8333306</c:v>
                </c:pt>
                <c:pt idx="21">
                  <c:v>5.0833313</c:v>
                </c:pt>
                <c:pt idx="22">
                  <c:v>0.1666666</c:v>
                </c:pt>
                <c:pt idx="23">
                  <c:v>5.0833313</c:v>
                </c:pt>
                <c:pt idx="24">
                  <c:v>4.3333316</c:v>
                </c:pt>
                <c:pt idx="25">
                  <c:v>3.7499985</c:v>
                </c:pt>
                <c:pt idx="26">
                  <c:v>5.4999978</c:v>
                </c:pt>
                <c:pt idx="27">
                  <c:v>3.0833321</c:v>
                </c:pt>
                <c:pt idx="28">
                  <c:v>5.1666646</c:v>
                </c:pt>
                <c:pt idx="29">
                  <c:v>5.7499977</c:v>
                </c:pt>
              </c:numCache>
            </c:numRef>
          </c:val>
          <c:smooth val="0"/>
        </c:ser>
        <c:ser>
          <c:idx val="9"/>
          <c:order val="9"/>
          <c:tx>
            <c:strRef>
              <c:f>SUMMARY!$K$71:$K$72</c:f>
              <c:strCache>
                <c:ptCount val="1"/>
                <c:pt idx="0">
                  <c:v>OKTOBER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7"/>
            <c:spPr>
              <a:solidFill>
                <a:srgbClr val="CCFFFF"/>
              </a:solidFill>
              <a:ln>
                <a:solidFill>
                  <a:srgbClr val="CCFFFF"/>
                </a:solidFill>
              </a:ln>
            </c:spPr>
          </c:marker>
          <c:cat>
            <c:numRef>
              <c:f>SUMMARY!$A$73:$A$103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SUMMARY!$K$73:$K$103</c:f>
              <c:numCache>
                <c:ptCount val="31"/>
                <c:pt idx="0">
                  <c:v>4.4999982</c:v>
                </c:pt>
                <c:pt idx="1">
                  <c:v>1.0833329</c:v>
                </c:pt>
                <c:pt idx="2">
                  <c:v>5.2499979</c:v>
                </c:pt>
                <c:pt idx="3">
                  <c:v>2.3333323999999998</c:v>
                </c:pt>
                <c:pt idx="4">
                  <c:v>3.4999986</c:v>
                </c:pt>
                <c:pt idx="5">
                  <c:v>0</c:v>
                </c:pt>
                <c:pt idx="6">
                  <c:v>6.2499975</c:v>
                </c:pt>
                <c:pt idx="7">
                  <c:v>3.2499987</c:v>
                </c:pt>
                <c:pt idx="8">
                  <c:v>4.8333314</c:v>
                </c:pt>
                <c:pt idx="9">
                  <c:v>0.3333332</c:v>
                </c:pt>
                <c:pt idx="10">
                  <c:v>5.9999976</c:v>
                </c:pt>
                <c:pt idx="11">
                  <c:v>1.1666661999999999</c:v>
                </c:pt>
                <c:pt idx="12">
                  <c:v>5.9166643</c:v>
                </c:pt>
                <c:pt idx="13">
                  <c:v>3.0833321</c:v>
                </c:pt>
                <c:pt idx="14">
                  <c:v>3.4999986</c:v>
                </c:pt>
                <c:pt idx="15">
                  <c:v>6.4999974</c:v>
                </c:pt>
                <c:pt idx="16">
                  <c:v>5.833331</c:v>
                </c:pt>
                <c:pt idx="17">
                  <c:v>0.1666666</c:v>
                </c:pt>
                <c:pt idx="18">
                  <c:v>1.0833329</c:v>
                </c:pt>
                <c:pt idx="19">
                  <c:v>0.7499997</c:v>
                </c:pt>
                <c:pt idx="20">
                  <c:v>3.8333318</c:v>
                </c:pt>
                <c:pt idx="21">
                  <c:v>3.4999986</c:v>
                </c:pt>
                <c:pt idx="22">
                  <c:v>4.4999982</c:v>
                </c:pt>
                <c:pt idx="23">
                  <c:v>2.2499991</c:v>
                </c:pt>
                <c:pt idx="24">
                  <c:v>0.4999998</c:v>
                </c:pt>
                <c:pt idx="25">
                  <c:v>3.9999984</c:v>
                </c:pt>
                <c:pt idx="26">
                  <c:v>4.6666647999999995</c:v>
                </c:pt>
                <c:pt idx="27">
                  <c:v>0.3333332</c:v>
                </c:pt>
                <c:pt idx="28">
                  <c:v>5.4999978</c:v>
                </c:pt>
                <c:pt idx="29">
                  <c:v>4.6666647999999995</c:v>
                </c:pt>
                <c:pt idx="30">
                  <c:v>1.9999992</c:v>
                </c:pt>
              </c:numCache>
            </c:numRef>
          </c:val>
          <c:smooth val="0"/>
        </c:ser>
        <c:ser>
          <c:idx val="10"/>
          <c:order val="10"/>
          <c:tx>
            <c:strRef>
              <c:f>SUMMARY!$L$71:$L$72</c:f>
              <c:strCache>
                <c:ptCount val="1"/>
                <c:pt idx="0">
                  <c:v>NOVEMBER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SUMMARY!$A$73:$A$103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SUMMARY!$L$73:$L$103</c:f>
              <c:numCache>
                <c:ptCount val="31"/>
                <c:pt idx="0">
                  <c:v>3.6666651999999997</c:v>
                </c:pt>
                <c:pt idx="1">
                  <c:v>2.0833325</c:v>
                </c:pt>
                <c:pt idx="2">
                  <c:v>2.5833323</c:v>
                </c:pt>
                <c:pt idx="3">
                  <c:v>5.2499979</c:v>
                </c:pt>
                <c:pt idx="4">
                  <c:v>3.6666651999999997</c:v>
                </c:pt>
                <c:pt idx="5">
                  <c:v>8.9166631</c:v>
                </c:pt>
                <c:pt idx="6">
                  <c:v>0</c:v>
                </c:pt>
                <c:pt idx="7">
                  <c:v>1.7499993</c:v>
                </c:pt>
                <c:pt idx="8">
                  <c:v>6.1666642</c:v>
                </c:pt>
                <c:pt idx="9">
                  <c:v>1.1666661999999999</c:v>
                </c:pt>
                <c:pt idx="10">
                  <c:v>0.833333</c:v>
                </c:pt>
                <c:pt idx="11">
                  <c:v>3.4999986</c:v>
                </c:pt>
                <c:pt idx="12">
                  <c:v>3.4166653</c:v>
                </c:pt>
                <c:pt idx="13">
                  <c:v>1.4999994</c:v>
                </c:pt>
                <c:pt idx="14">
                  <c:v>4.2499983</c:v>
                </c:pt>
                <c:pt idx="15">
                  <c:v>0.5833330999999999</c:v>
                </c:pt>
                <c:pt idx="16">
                  <c:v>5.833331</c:v>
                </c:pt>
                <c:pt idx="17">
                  <c:v>4.166665</c:v>
                </c:pt>
                <c:pt idx="18">
                  <c:v>1.2499995</c:v>
                </c:pt>
                <c:pt idx="19">
                  <c:v>0</c:v>
                </c:pt>
                <c:pt idx="20">
                  <c:v>2.4166657</c:v>
                </c:pt>
                <c:pt idx="21">
                  <c:v>1.8333325999999999</c:v>
                </c:pt>
                <c:pt idx="22">
                  <c:v>0</c:v>
                </c:pt>
                <c:pt idx="23">
                  <c:v>3.6666651999999997</c:v>
                </c:pt>
                <c:pt idx="24">
                  <c:v>0.833333</c:v>
                </c:pt>
                <c:pt idx="25">
                  <c:v>5.1666646</c:v>
                </c:pt>
                <c:pt idx="26">
                  <c:v>5.4166644999999995</c:v>
                </c:pt>
                <c:pt idx="27">
                  <c:v>2.6666656</c:v>
                </c:pt>
                <c:pt idx="28">
                  <c:v>5.4166644999999995</c:v>
                </c:pt>
                <c:pt idx="29">
                  <c:v>1.4166661</c:v>
                </c:pt>
              </c:numCache>
            </c:numRef>
          </c:val>
          <c:smooth val="0"/>
        </c:ser>
        <c:ser>
          <c:idx val="11"/>
          <c:order val="11"/>
          <c:tx>
            <c:strRef>
              <c:f>SUMMARY!$M$71:$M$72</c:f>
              <c:strCache>
                <c:ptCount val="1"/>
                <c:pt idx="0">
                  <c:v>DECEMBER</c:v>
                </c:pt>
              </c:strCache>
            </c:strRef>
          </c:tx>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FF99"/>
              </a:solidFill>
              <a:ln>
                <a:solidFill>
                  <a:srgbClr val="FF0000"/>
                </a:solidFill>
              </a:ln>
            </c:spPr>
          </c:marker>
          <c:cat>
            <c:numRef>
              <c:f>SUMMARY!$A$73:$A$103</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SUMMARY!$M$73:$M$103</c:f>
              <c:numCache>
                <c:ptCount val="31"/>
                <c:pt idx="0">
                  <c:v>0</c:v>
                </c:pt>
                <c:pt idx="1">
                  <c:v>0</c:v>
                </c:pt>
                <c:pt idx="2">
                  <c:v>0</c:v>
                </c:pt>
                <c:pt idx="3">
                  <c:v>3.9999984</c:v>
                </c:pt>
                <c:pt idx="4">
                  <c:v>0.9999996</c:v>
                </c:pt>
                <c:pt idx="5">
                  <c:v>0.0833333</c:v>
                </c:pt>
                <c:pt idx="6">
                  <c:v>0</c:v>
                </c:pt>
                <c:pt idx="7">
                  <c:v>0.1666666</c:v>
                </c:pt>
                <c:pt idx="8">
                  <c:v>4.2499983</c:v>
                </c:pt>
                <c:pt idx="9">
                  <c:v>5.0833313</c:v>
                </c:pt>
                <c:pt idx="10">
                  <c:v>0</c:v>
                </c:pt>
                <c:pt idx="11">
                  <c:v>4.5833315</c:v>
                </c:pt>
                <c:pt idx="12">
                  <c:v>0.9999996</c:v>
                </c:pt>
                <c:pt idx="13">
                  <c:v>1.4166661</c:v>
                </c:pt>
                <c:pt idx="14">
                  <c:v>0</c:v>
                </c:pt>
                <c:pt idx="15">
                  <c:v>0.2499999</c:v>
                </c:pt>
                <c:pt idx="16">
                  <c:v>2.1666658</c:v>
                </c:pt>
                <c:pt idx="17">
                  <c:v>5.9999976</c:v>
                </c:pt>
                <c:pt idx="18">
                  <c:v>2.4166657</c:v>
                </c:pt>
                <c:pt idx="19">
                  <c:v>0</c:v>
                </c:pt>
                <c:pt idx="20">
                  <c:v>0</c:v>
                </c:pt>
                <c:pt idx="21">
                  <c:v>2.9999988</c:v>
                </c:pt>
                <c:pt idx="22">
                  <c:v>0</c:v>
                </c:pt>
                <c:pt idx="23">
                  <c:v>0</c:v>
                </c:pt>
                <c:pt idx="24">
                  <c:v>0</c:v>
                </c:pt>
                <c:pt idx="25">
                  <c:v>0</c:v>
                </c:pt>
                <c:pt idx="26">
                  <c:v>0</c:v>
                </c:pt>
                <c:pt idx="27">
                  <c:v>0</c:v>
                </c:pt>
                <c:pt idx="28">
                  <c:v>3.0833321</c:v>
                </c:pt>
                <c:pt idx="29">
                  <c:v>0</c:v>
                </c:pt>
                <c:pt idx="30">
                  <c:v>2.0833325</c:v>
                </c:pt>
              </c:numCache>
            </c:numRef>
          </c:val>
          <c:smooth val="0"/>
        </c:ser>
        <c:dropLines/>
        <c:marker val="1"/>
        <c:axId val="45524674"/>
        <c:axId val="7068883"/>
      </c:lineChart>
      <c:catAx>
        <c:axId val="45524674"/>
        <c:scaling>
          <c:orientation val="minMax"/>
        </c:scaling>
        <c:axPos val="b"/>
        <c:title>
          <c:tx>
            <c:rich>
              <a:bodyPr vert="horz" rot="0" anchor="ctr"/>
              <a:lstStyle/>
              <a:p>
                <a:pPr algn="ctr">
                  <a:defRPr/>
                </a:pPr>
                <a:r>
                  <a:rPr lang="en-US" cap="none" sz="1200" b="1" i="0" u="none" baseline="0"/>
                  <a:t>DAG</a:t>
                </a:r>
              </a:p>
            </c:rich>
          </c:tx>
          <c:layout/>
          <c:overlay val="0"/>
          <c:spPr>
            <a:noFill/>
            <a:ln>
              <a:noFill/>
            </a:ln>
          </c:spPr>
        </c:title>
        <c:delete val="0"/>
        <c:numFmt formatCode="General" sourceLinked="1"/>
        <c:majorTickMark val="out"/>
        <c:minorTickMark val="none"/>
        <c:tickLblPos val="nextTo"/>
        <c:crossAx val="7068883"/>
        <c:crossesAt val="0"/>
        <c:auto val="1"/>
        <c:lblOffset val="100"/>
        <c:noMultiLvlLbl val="0"/>
      </c:catAx>
      <c:valAx>
        <c:axId val="7068883"/>
        <c:scaling>
          <c:orientation val="minMax"/>
          <c:max val="12"/>
          <c:min val="0"/>
        </c:scaling>
        <c:axPos val="l"/>
        <c:title>
          <c:tx>
            <c:rich>
              <a:bodyPr vert="horz" rot="0" anchor="ctr"/>
              <a:lstStyle/>
              <a:p>
                <a:pPr algn="ctr">
                  <a:defRPr/>
                </a:pPr>
                <a:r>
                  <a:rPr lang="en-US" cap="none" sz="1200" b="1" i="0" u="none" baseline="0"/>
                  <a:t>UREN</a:t>
                </a:r>
              </a:p>
            </c:rich>
          </c:tx>
          <c:layout>
            <c:manualLayout>
              <c:xMode val="factor"/>
              <c:yMode val="factor"/>
              <c:x val="0.01125"/>
              <c:y val="0.138"/>
            </c:manualLayout>
          </c:layout>
          <c:overlay val="0"/>
          <c:spPr>
            <a:noFill/>
            <a:ln>
              <a:noFill/>
            </a:ln>
          </c:spPr>
        </c:title>
        <c:majorGridlines/>
        <c:delete val="0"/>
        <c:numFmt formatCode="0.0" sourceLinked="0"/>
        <c:majorTickMark val="out"/>
        <c:minorTickMark val="none"/>
        <c:tickLblPos val="nextTo"/>
        <c:spPr>
          <a:ln w="3175">
            <a:noFill/>
          </a:ln>
        </c:spPr>
        <c:txPr>
          <a:bodyPr/>
          <a:lstStyle/>
          <a:p>
            <a:pPr>
              <a:defRPr lang="en-US" cap="none" sz="1000" b="1" i="0" u="none" baseline="0"/>
            </a:pPr>
          </a:p>
        </c:txPr>
        <c:crossAx val="45524674"/>
        <c:crossesAt val="1"/>
        <c:crossBetween val="between"/>
        <c:dispUnits/>
        <c:majorUnit val="1"/>
        <c:minorUnit val="0.2"/>
      </c:valAx>
      <c:spPr>
        <a:solidFill>
          <a:srgbClr val="C0C0C0"/>
        </a:solidFill>
      </c:spPr>
    </c:plotArea>
    <c:legend>
      <c:legendPos val="r"/>
      <c:layout>
        <c:manualLayout>
          <c:xMode val="edge"/>
          <c:yMode val="edge"/>
          <c:x val="0.87175"/>
          <c:y val="0.016"/>
        </c:manualLayout>
      </c:layout>
      <c:overlay val="0"/>
    </c:legend>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125" b="1" i="0" u="none" baseline="0"/>
              <a:t>GEMIDDELD DAGELIJKS VERMOGEN  2006
(Model Soles-2, 150 Liter opslagvolume, kollector oppervlak 2,8 m</a:t>
            </a:r>
            <a:r>
              <a:rPr lang="en-US" cap="none" sz="1125" b="1" i="0" u="none" baseline="30000"/>
              <a:t>2</a:t>
            </a:r>
            <a:r>
              <a:rPr lang="en-US" cap="none" sz="1125" b="1" i="0" u="none" baseline="0"/>
              <a:t>)</a:t>
            </a:r>
          </a:p>
        </c:rich>
      </c:tx>
      <c:layout/>
      <c:spPr>
        <a:noFill/>
        <a:ln>
          <a:noFill/>
        </a:ln>
      </c:spPr>
    </c:title>
    <c:plotArea>
      <c:layout>
        <c:manualLayout>
          <c:xMode val="edge"/>
          <c:yMode val="edge"/>
          <c:x val="0.0345"/>
          <c:y val="0.1005"/>
          <c:w val="0.857"/>
          <c:h val="0.85"/>
        </c:manualLayout>
      </c:layout>
      <c:lineChart>
        <c:grouping val="standard"/>
        <c:varyColors val="0"/>
        <c:ser>
          <c:idx val="1"/>
          <c:order val="0"/>
          <c:tx>
            <c:strRef>
              <c:f>SUMMARY!$B$33:$B$34</c:f>
              <c:strCache>
                <c:ptCount val="1"/>
                <c:pt idx="0">
                  <c:v>JANUARI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SUMMARY!$A$35:$A$65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SUMMARY!$B$35:$B$65</c:f>
              <c:numCache>
                <c:ptCount val="31"/>
                <c:pt idx="0">
                  <c:v>0</c:v>
                </c:pt>
                <c:pt idx="1">
                  <c:v>0.31858077259359935</c:v>
                </c:pt>
                <c:pt idx="2">
                  <c:v>0.23452183293916798</c:v>
                </c:pt>
                <c:pt idx="3">
                  <c:v>0.38933348906672893</c:v>
                </c:pt>
                <c:pt idx="4">
                  <c:v>0</c:v>
                </c:pt>
                <c:pt idx="5">
                  <c:v>0</c:v>
                </c:pt>
                <c:pt idx="6">
                  <c:v>0.24076605375323</c:v>
                </c:pt>
                <c:pt idx="7">
                  <c:v>0.32057155680005134</c:v>
                </c:pt>
                <c:pt idx="8">
                  <c:v>0.4582943009647792</c:v>
                </c:pt>
                <c:pt idx="9">
                  <c:v>0</c:v>
                </c:pt>
                <c:pt idx="10">
                  <c:v>0</c:v>
                </c:pt>
                <c:pt idx="11">
                  <c:v>0</c:v>
                </c:pt>
                <c:pt idx="12">
                  <c:v>0.5443638541091781</c:v>
                </c:pt>
                <c:pt idx="13">
                  <c:v>0.4339703228418605</c:v>
                </c:pt>
                <c:pt idx="14">
                  <c:v>0.5052633600000809</c:v>
                </c:pt>
                <c:pt idx="15">
                  <c:v>0.1774286424000284</c:v>
                </c:pt>
                <c:pt idx="16">
                  <c:v>0</c:v>
                </c:pt>
                <c:pt idx="17">
                  <c:v>0.23040009216003687</c:v>
                </c:pt>
                <c:pt idx="18">
                  <c:v>0.03942858720000631</c:v>
                </c:pt>
                <c:pt idx="19">
                  <c:v>0.1568572056000251</c:v>
                </c:pt>
                <c:pt idx="20">
                  <c:v>0.2891804435410299</c:v>
                </c:pt>
                <c:pt idx="21">
                  <c:v>0</c:v>
                </c:pt>
                <c:pt idx="22">
                  <c:v>0.5012056799343267</c:v>
                </c:pt>
                <c:pt idx="23">
                  <c:v>0.31368012547205015</c:v>
                </c:pt>
                <c:pt idx="24">
                  <c:v>0.4757648961883114</c:v>
                </c:pt>
                <c:pt idx="25">
                  <c:v>0</c:v>
                </c:pt>
                <c:pt idx="26">
                  <c:v>0</c:v>
                </c:pt>
                <c:pt idx="27">
                  <c:v>0.4896988260165167</c:v>
                </c:pt>
                <c:pt idx="28">
                  <c:v>0.5568002227200891</c:v>
                </c:pt>
                <c:pt idx="29">
                  <c:v>0.17213799988968273</c:v>
                </c:pt>
                <c:pt idx="30">
                  <c:v>0.4326155576616077</c:v>
                </c:pt>
              </c:numCache>
            </c:numRef>
          </c:val>
          <c:smooth val="0"/>
        </c:ser>
        <c:ser>
          <c:idx val="0"/>
          <c:order val="1"/>
          <c:tx>
            <c:strRef>
              <c:f>SUMMARY!$C$33:$C$34</c:f>
              <c:strCache>
                <c:ptCount val="1"/>
                <c:pt idx="0">
                  <c:v>FEBRUARI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5"/>
            <c:spPr>
              <a:solidFill>
                <a:srgbClr val="FFFF00"/>
              </a:solidFill>
              <a:ln>
                <a:solidFill>
                  <a:srgbClr val="FFFF00"/>
                </a:solidFill>
              </a:ln>
            </c:spPr>
          </c:marker>
          <c:cat>
            <c:numRef>
              <c:f>SUMMARY!$A$35:$A$65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SUMMARY!$C$35:$C$65</c:f>
              <c:numCache>
                <c:ptCount val="31"/>
                <c:pt idx="0">
                  <c:v>0</c:v>
                </c:pt>
                <c:pt idx="1">
                  <c:v>0</c:v>
                </c:pt>
                <c:pt idx="2">
                  <c:v>0</c:v>
                </c:pt>
                <c:pt idx="3">
                  <c:v>0.1537143472000246</c:v>
                </c:pt>
                <c:pt idx="4">
                  <c:v>0</c:v>
                </c:pt>
                <c:pt idx="5">
                  <c:v>0</c:v>
                </c:pt>
                <c:pt idx="6">
                  <c:v>0.09200003680001471</c:v>
                </c:pt>
                <c:pt idx="7">
                  <c:v>0.36215399101544254</c:v>
                </c:pt>
                <c:pt idx="8">
                  <c:v>0.41769247476929755</c:v>
                </c:pt>
                <c:pt idx="9">
                  <c:v>0</c:v>
                </c:pt>
                <c:pt idx="10">
                  <c:v>0</c:v>
                </c:pt>
                <c:pt idx="11">
                  <c:v>0</c:v>
                </c:pt>
                <c:pt idx="12">
                  <c:v>0.004000001600000641</c:v>
                </c:pt>
                <c:pt idx="13">
                  <c:v>0.3783530925177076</c:v>
                </c:pt>
                <c:pt idx="14">
                  <c:v>0.8544003417601367</c:v>
                </c:pt>
                <c:pt idx="15">
                  <c:v>0.1200000480000192</c:v>
                </c:pt>
                <c:pt idx="16">
                  <c:v>0</c:v>
                </c:pt>
                <c:pt idx="17">
                  <c:v>0.27685725360004426</c:v>
                </c:pt>
                <c:pt idx="18">
                  <c:v>0.1709091592727546</c:v>
                </c:pt>
                <c:pt idx="19">
                  <c:v>0</c:v>
                </c:pt>
                <c:pt idx="20">
                  <c:v>0</c:v>
                </c:pt>
                <c:pt idx="21">
                  <c:v>0</c:v>
                </c:pt>
                <c:pt idx="22">
                  <c:v>0.37416014966405986</c:v>
                </c:pt>
                <c:pt idx="23">
                  <c:v>0.5681668939334241</c:v>
                </c:pt>
                <c:pt idx="24">
                  <c:v>0.4724617274462295</c:v>
                </c:pt>
                <c:pt idx="25">
                  <c:v>0.6634288368001061</c:v>
                </c:pt>
                <c:pt idx="26">
                  <c:v>0.2258182721454907</c:v>
                </c:pt>
                <c:pt idx="27">
                  <c:v>0.19527280538184946</c:v>
                </c:pt>
                <c:pt idx="28">
                  <c:v>0</c:v>
                </c:pt>
              </c:numCache>
            </c:numRef>
          </c:val>
          <c:smooth val="0"/>
        </c:ser>
        <c:ser>
          <c:idx val="2"/>
          <c:order val="2"/>
          <c:tx>
            <c:strRef>
              <c:f>SUMMARY!$D$33:$D$34</c:f>
              <c:strCache>
                <c:ptCount val="1"/>
                <c:pt idx="0">
                  <c:v>MAART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triangle"/>
            <c:size val="5"/>
            <c:spPr>
              <a:solidFill>
                <a:srgbClr val="FF00FF"/>
              </a:solidFill>
              <a:ln>
                <a:solidFill>
                  <a:srgbClr val="FF00FF"/>
                </a:solidFill>
              </a:ln>
            </c:spPr>
          </c:marker>
          <c:cat>
            <c:numRef>
              <c:f>SUMMARY!$A$35:$A$65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SUMMARY!$D$35:$D$65</c:f>
              <c:numCache>
                <c:ptCount val="31"/>
                <c:pt idx="0">
                  <c:v>0.48000019200007676</c:v>
                </c:pt>
                <c:pt idx="1">
                  <c:v>0.34016340137148304</c:v>
                </c:pt>
                <c:pt idx="2">
                  <c:v>0.1320000528000211</c:v>
                </c:pt>
                <c:pt idx="3">
                  <c:v>0.3417858510000547</c:v>
                </c:pt>
                <c:pt idx="4">
                  <c:v>0.42657159920006826</c:v>
                </c:pt>
                <c:pt idx="5">
                  <c:v>0.5034628879523194</c:v>
                </c:pt>
                <c:pt idx="6">
                  <c:v>0.31934706651433686</c:v>
                </c:pt>
                <c:pt idx="7">
                  <c:v>0</c:v>
                </c:pt>
                <c:pt idx="8">
                  <c:v>0.031636376290914155</c:v>
                </c:pt>
                <c:pt idx="9">
                  <c:v>0.15600006240002495</c:v>
                </c:pt>
                <c:pt idx="10">
                  <c:v>0.36752955877652943</c:v>
                </c:pt>
                <c:pt idx="11">
                  <c:v>0.661553205797753</c:v>
                </c:pt>
                <c:pt idx="12">
                  <c:v>0.46146853901779533</c:v>
                </c:pt>
                <c:pt idx="13">
                  <c:v>0.2660572492800426</c:v>
                </c:pt>
                <c:pt idx="14">
                  <c:v>0.5095386653539277</c:v>
                </c:pt>
                <c:pt idx="15">
                  <c:v>0</c:v>
                </c:pt>
                <c:pt idx="16">
                  <c:v>0</c:v>
                </c:pt>
                <c:pt idx="17">
                  <c:v>0.3065455771636854</c:v>
                </c:pt>
                <c:pt idx="18">
                  <c:v>0.07576473618824743</c:v>
                </c:pt>
                <c:pt idx="19">
                  <c:v>0.47512519005007603</c:v>
                </c:pt>
                <c:pt idx="20">
                  <c:v>0</c:v>
                </c:pt>
                <c:pt idx="21">
                  <c:v>0.33542870560005367</c:v>
                </c:pt>
                <c:pt idx="22">
                  <c:v>0.5713955773954402</c:v>
                </c:pt>
                <c:pt idx="23">
                  <c:v>0.052000020800008324</c:v>
                </c:pt>
                <c:pt idx="24">
                  <c:v>0.4326430302000693</c:v>
                </c:pt>
                <c:pt idx="25">
                  <c:v>0</c:v>
                </c:pt>
                <c:pt idx="26">
                  <c:v>0</c:v>
                </c:pt>
                <c:pt idx="27">
                  <c:v>0</c:v>
                </c:pt>
                <c:pt idx="28">
                  <c:v>0</c:v>
                </c:pt>
                <c:pt idx="29">
                  <c:v>0</c:v>
                </c:pt>
                <c:pt idx="30">
                  <c:v>0</c:v>
                </c:pt>
              </c:numCache>
            </c:numRef>
          </c:val>
          <c:smooth val="0"/>
        </c:ser>
        <c:ser>
          <c:idx val="3"/>
          <c:order val="3"/>
          <c:tx>
            <c:strRef>
              <c:f>SUMMARY!$E$33:$E$34</c:f>
              <c:strCache>
                <c:ptCount val="1"/>
                <c:pt idx="0">
                  <c:v>APRIL</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x"/>
            <c:size val="8"/>
            <c:spPr>
              <a:noFill/>
              <a:ln>
                <a:solidFill>
                  <a:srgbClr val="000080"/>
                </a:solidFill>
              </a:ln>
            </c:spPr>
          </c:marker>
          <c:cat>
            <c:numRef>
              <c:f>SUMMARY!$A$35:$A$65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SUMMARY!$E$35:$E$65</c:f>
              <c:numCache>
                <c:ptCount val="31"/>
                <c:pt idx="0">
                  <c:v>0</c:v>
                </c:pt>
                <c:pt idx="1">
                  <c:v>0</c:v>
                </c:pt>
                <c:pt idx="2">
                  <c:v>0</c:v>
                </c:pt>
                <c:pt idx="3">
                  <c:v>0</c:v>
                </c:pt>
                <c:pt idx="4">
                  <c:v>0</c:v>
                </c:pt>
                <c:pt idx="5">
                  <c:v>0</c:v>
                </c:pt>
                <c:pt idx="6">
                  <c:v>0</c:v>
                </c:pt>
                <c:pt idx="7">
                  <c:v>0</c:v>
                </c:pt>
                <c:pt idx="8">
                  <c:v>0</c:v>
                </c:pt>
                <c:pt idx="9">
                  <c:v>0</c:v>
                </c:pt>
                <c:pt idx="10">
                  <c:v>0.10500004200001681</c:v>
                </c:pt>
                <c:pt idx="11">
                  <c:v>0.4586825364141911</c:v>
                </c:pt>
                <c:pt idx="12">
                  <c:v>0.23492317089234527</c:v>
                </c:pt>
                <c:pt idx="13">
                  <c:v>0.41594382834936233</c:v>
                </c:pt>
                <c:pt idx="14">
                  <c:v>0.07894740000001263</c:v>
                </c:pt>
                <c:pt idx="15">
                  <c:v>0.6851055372001097</c:v>
                </c:pt>
                <c:pt idx="16">
                  <c:v>0.5818573756000931</c:v>
                </c:pt>
                <c:pt idx="17">
                  <c:v>0.28285725600004524</c:v>
                </c:pt>
                <c:pt idx="18">
                  <c:v>0.2027587017931359</c:v>
                </c:pt>
                <c:pt idx="19">
                  <c:v>0.31515802080005045</c:v>
                </c:pt>
                <c:pt idx="20">
                  <c:v>0.43605422847574543</c:v>
                </c:pt>
                <c:pt idx="21">
                  <c:v>0</c:v>
                </c:pt>
                <c:pt idx="22">
                  <c:v>0.26190486666670854</c:v>
                </c:pt>
                <c:pt idx="23">
                  <c:v>0.5978921310487443</c:v>
                </c:pt>
                <c:pt idx="24">
                  <c:v>0.5255654276174754</c:v>
                </c:pt>
                <c:pt idx="25">
                  <c:v>0.5583002233200893</c:v>
                </c:pt>
                <c:pt idx="26">
                  <c:v>0.25406260162504063</c:v>
                </c:pt>
                <c:pt idx="27">
                  <c:v>0.28560011424004567</c:v>
                </c:pt>
                <c:pt idx="28">
                  <c:v>0.3158334596667172</c:v>
                </c:pt>
                <c:pt idx="29">
                  <c:v>0.3662728737818768</c:v>
                </c:pt>
              </c:numCache>
            </c:numRef>
          </c:val>
          <c:smooth val="0"/>
        </c:ser>
        <c:ser>
          <c:idx val="4"/>
          <c:order val="4"/>
          <c:tx>
            <c:strRef>
              <c:f>SUMMARY!$F$33:$F$34</c:f>
              <c:strCache>
                <c:ptCount val="1"/>
                <c:pt idx="0">
                  <c:v>MEI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star"/>
            <c:size val="5"/>
            <c:spPr>
              <a:noFill/>
              <a:ln>
                <a:solidFill>
                  <a:srgbClr val="FF0000"/>
                </a:solidFill>
              </a:ln>
            </c:spPr>
          </c:marker>
          <c:cat>
            <c:numRef>
              <c:f>SUMMARY!$A$35:$A$65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SUMMARY!$F$35:$F$65</c:f>
              <c:numCache>
                <c:ptCount val="31"/>
                <c:pt idx="0">
                  <c:v>0</c:v>
                </c:pt>
                <c:pt idx="1">
                  <c:v>0.5276067684197566</c:v>
                </c:pt>
                <c:pt idx="2">
                  <c:v>0.5173335402667494</c:v>
                </c:pt>
                <c:pt idx="3">
                  <c:v>0.34400013760005504</c:v>
                </c:pt>
                <c:pt idx="4">
                  <c:v>0.36432014572805826</c:v>
                </c:pt>
                <c:pt idx="5">
                  <c:v>0.3005539663754327</c:v>
                </c:pt>
                <c:pt idx="6">
                  <c:v>0.3069001227600491</c:v>
                </c:pt>
                <c:pt idx="7">
                  <c:v>0.5400002160000864</c:v>
                </c:pt>
                <c:pt idx="8">
                  <c:v>0.4396365394909794</c:v>
                </c:pt>
                <c:pt idx="9">
                  <c:v>0.5408573592000865</c:v>
                </c:pt>
                <c:pt idx="10">
                  <c:v>0.43792610109636637</c:v>
                </c:pt>
                <c:pt idx="11">
                  <c:v>0.506571631200081</c:v>
                </c:pt>
                <c:pt idx="12">
                  <c:v>0.44047076442359984</c:v>
                </c:pt>
                <c:pt idx="13">
                  <c:v>0.5182175985913873</c:v>
                </c:pt>
                <c:pt idx="14">
                  <c:v>0.19644452302225363</c:v>
                </c:pt>
                <c:pt idx="15">
                  <c:v>0.3670589703529999</c:v>
                </c:pt>
                <c:pt idx="16">
                  <c:v>0.34283734643726416</c:v>
                </c:pt>
                <c:pt idx="17">
                  <c:v>0.49984019993608</c:v>
                </c:pt>
                <c:pt idx="18">
                  <c:v>0.012000004800001919</c:v>
                </c:pt>
                <c:pt idx="19">
                  <c:v>0.5382297234886108</c:v>
                </c:pt>
                <c:pt idx="20">
                  <c:v>0.6010002404000961</c:v>
                </c:pt>
                <c:pt idx="21">
                  <c:v>0.21739139130438262</c:v>
                </c:pt>
                <c:pt idx="22">
                  <c:v>0.456000182400073</c:v>
                </c:pt>
                <c:pt idx="23">
                  <c:v>0.19705271040003156</c:v>
                </c:pt>
                <c:pt idx="24">
                  <c:v>0.2632132200393864</c:v>
                </c:pt>
                <c:pt idx="25">
                  <c:v>0</c:v>
                </c:pt>
                <c:pt idx="26">
                  <c:v>0.08800003520001408</c:v>
                </c:pt>
                <c:pt idx="27">
                  <c:v>0.45831210993034854</c:v>
                </c:pt>
                <c:pt idx="28">
                  <c:v>0.4836820116546229</c:v>
                </c:pt>
                <c:pt idx="29">
                  <c:v>0.3241766002588754</c:v>
                </c:pt>
                <c:pt idx="30">
                  <c:v>0.14290914807275015</c:v>
                </c:pt>
              </c:numCache>
            </c:numRef>
          </c:val>
          <c:smooth val="0"/>
        </c:ser>
        <c:ser>
          <c:idx val="5"/>
          <c:order val="5"/>
          <c:tx>
            <c:strRef>
              <c:f>SUMMARY!$G$33:$G$34</c:f>
              <c:strCache>
                <c:ptCount val="1"/>
                <c:pt idx="0">
                  <c:v>JUNI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SUMMARY!$A$35:$A$65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SUMMARY!$G$35:$G$65</c:f>
              <c:numCache>
                <c:ptCount val="31"/>
                <c:pt idx="0">
                  <c:v>0</c:v>
                </c:pt>
                <c:pt idx="1">
                  <c:v>0.5531011386716481</c:v>
                </c:pt>
                <c:pt idx="2">
                  <c:v>0.4594501837800735</c:v>
                </c:pt>
                <c:pt idx="3">
                  <c:v>0.5563848379385505</c:v>
                </c:pt>
                <c:pt idx="4">
                  <c:v>0.47460888549572816</c:v>
                </c:pt>
                <c:pt idx="5">
                  <c:v>0.3829368620355043</c:v>
                </c:pt>
                <c:pt idx="6">
                  <c:v>0.42804272440857916</c:v>
                </c:pt>
                <c:pt idx="7">
                  <c:v>0.54849078543405</c:v>
                </c:pt>
                <c:pt idx="8">
                  <c:v>0.42625369162823723</c:v>
                </c:pt>
                <c:pt idx="9">
                  <c:v>0.47320018928007573</c:v>
                </c:pt>
                <c:pt idx="10">
                  <c:v>0.5857080994517792</c:v>
                </c:pt>
                <c:pt idx="11">
                  <c:v>0.6053540882954815</c:v>
                </c:pt>
                <c:pt idx="12">
                  <c:v>0.5447621226667538</c:v>
                </c:pt>
                <c:pt idx="13">
                  <c:v>0</c:v>
                </c:pt>
                <c:pt idx="14">
                  <c:v>0.03600001440000576</c:v>
                </c:pt>
                <c:pt idx="15">
                  <c:v>0.4222858832000676</c:v>
                </c:pt>
                <c:pt idx="16">
                  <c:v>0.5856002342400938</c:v>
                </c:pt>
                <c:pt idx="17">
                  <c:v>0.48687659924502175</c:v>
                </c:pt>
                <c:pt idx="18">
                  <c:v>0.43488017395206957</c:v>
                </c:pt>
                <c:pt idx="19">
                  <c:v>0.21964294500003514</c:v>
                </c:pt>
                <c:pt idx="20">
                  <c:v>0.2082000832800333</c:v>
                </c:pt>
                <c:pt idx="21">
                  <c:v>0.4280691367448961</c:v>
                </c:pt>
                <c:pt idx="22">
                  <c:v>0.49186066186054384</c:v>
                </c:pt>
                <c:pt idx="23">
                  <c:v>0.3267501307000523</c:v>
                </c:pt>
                <c:pt idx="24">
                  <c:v>0</c:v>
                </c:pt>
                <c:pt idx="25">
                  <c:v>0</c:v>
                </c:pt>
                <c:pt idx="26">
                  <c:v>0.31200012480004996</c:v>
                </c:pt>
                <c:pt idx="27">
                  <c:v>0.5797961502858071</c:v>
                </c:pt>
                <c:pt idx="28">
                  <c:v>0.5694655743208832</c:v>
                </c:pt>
                <c:pt idx="29">
                  <c:v>0.29988361509907707</c:v>
                </c:pt>
              </c:numCache>
            </c:numRef>
          </c:val>
          <c:smooth val="0"/>
        </c:ser>
        <c:ser>
          <c:idx val="6"/>
          <c:order val="6"/>
          <c:tx>
            <c:strRef>
              <c:f>SUMMARY!$H$33:$H$34</c:f>
              <c:strCache>
                <c:ptCount val="1"/>
                <c:pt idx="0">
                  <c:v>JULI</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plus"/>
            <c:size val="7"/>
            <c:spPr>
              <a:noFill/>
              <a:ln>
                <a:solidFill>
                  <a:srgbClr val="008080"/>
                </a:solidFill>
              </a:ln>
            </c:spPr>
          </c:marker>
          <c:cat>
            <c:numRef>
              <c:f>SUMMARY!$A$35:$A$65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SUMMARY!$H$35:$H$65</c:f>
              <c:numCache>
                <c:ptCount val="31"/>
                <c:pt idx="0">
                  <c:v>0.5624653412652062</c:v>
                </c:pt>
                <c:pt idx="1">
                  <c:v>0.4604837006769968</c:v>
                </c:pt>
                <c:pt idx="2">
                  <c:v>0.5614547700364535</c:v>
                </c:pt>
                <c:pt idx="3">
                  <c:v>0.5632002252800902</c:v>
                </c:pt>
                <c:pt idx="4">
                  <c:v>0.4365959193192188</c:v>
                </c:pt>
                <c:pt idx="5">
                  <c:v>0.5073941423515963</c:v>
                </c:pt>
                <c:pt idx="6">
                  <c:v>0.18784622898464542</c:v>
                </c:pt>
                <c:pt idx="7">
                  <c:v>0.5484946014203125</c:v>
                </c:pt>
                <c:pt idx="8">
                  <c:v>0.48600019440007775</c:v>
                </c:pt>
                <c:pt idx="9">
                  <c:v>0.5440386791539332</c:v>
                </c:pt>
                <c:pt idx="10">
                  <c:v>0.3208236577412278</c:v>
                </c:pt>
                <c:pt idx="11">
                  <c:v>0.5648844364800903</c:v>
                </c:pt>
                <c:pt idx="12">
                  <c:v>0.5579132666435676</c:v>
                </c:pt>
                <c:pt idx="13">
                  <c:v>0.46116474142792185</c:v>
                </c:pt>
                <c:pt idx="14">
                  <c:v>0.5098066555355655</c:v>
                </c:pt>
                <c:pt idx="15">
                  <c:v>0.599803518609932</c:v>
                </c:pt>
                <c:pt idx="16">
                  <c:v>0.5840002336000935</c:v>
                </c:pt>
                <c:pt idx="17">
                  <c:v>0.6013127405250962</c:v>
                </c:pt>
                <c:pt idx="18">
                  <c:v>0.6330464070647167</c:v>
                </c:pt>
                <c:pt idx="19">
                  <c:v>0.519457834901778</c:v>
                </c:pt>
                <c:pt idx="20">
                  <c:v>0.5962943561648012</c:v>
                </c:pt>
                <c:pt idx="21">
                  <c:v>0.17264523034841472</c:v>
                </c:pt>
                <c:pt idx="22">
                  <c:v>0.49723424144688805</c:v>
                </c:pt>
                <c:pt idx="23">
                  <c:v>0.5663416899513102</c:v>
                </c:pt>
                <c:pt idx="24">
                  <c:v>0.5024098395181527</c:v>
                </c:pt>
                <c:pt idx="25">
                  <c:v>0.488835360369309</c:v>
                </c:pt>
                <c:pt idx="26">
                  <c:v>0.3173024525023764</c:v>
                </c:pt>
                <c:pt idx="27">
                  <c:v>0.4027827698087601</c:v>
                </c:pt>
                <c:pt idx="28">
                  <c:v>0.35961304707102526</c:v>
                </c:pt>
                <c:pt idx="29">
                  <c:v>0.2553334354667075</c:v>
                </c:pt>
                <c:pt idx="30">
                  <c:v>0.43560017424006975</c:v>
                </c:pt>
              </c:numCache>
            </c:numRef>
          </c:val>
          <c:smooth val="0"/>
        </c:ser>
        <c:ser>
          <c:idx val="7"/>
          <c:order val="7"/>
          <c:tx>
            <c:strRef>
              <c:f>SUMMARY!$I$33:$I$34</c:f>
              <c:strCache>
                <c:ptCount val="1"/>
                <c:pt idx="0">
                  <c:v>AUGUSTUS</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ot"/>
            <c:size val="7"/>
            <c:spPr>
              <a:noFill/>
              <a:ln>
                <a:solidFill>
                  <a:srgbClr val="0000FF"/>
                </a:solidFill>
              </a:ln>
            </c:spPr>
          </c:marker>
          <c:cat>
            <c:numRef>
              <c:f>SUMMARY!$A$35:$A$65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SUMMARY!$I$35:$I$65</c:f>
              <c:numCache>
                <c:ptCount val="31"/>
                <c:pt idx="0">
                  <c:v>0.33635307571770084</c:v>
                </c:pt>
                <c:pt idx="1">
                  <c:v>0.31300012520005005</c:v>
                </c:pt>
                <c:pt idx="2">
                  <c:v>0.10281085193515159</c:v>
                </c:pt>
                <c:pt idx="3">
                  <c:v>0.4606569006806707</c:v>
                </c:pt>
                <c:pt idx="4">
                  <c:v>0.5534402213760885</c:v>
                </c:pt>
                <c:pt idx="5">
                  <c:v>0.5800853384171142</c:v>
                </c:pt>
                <c:pt idx="6">
                  <c:v>0.2572801029120412</c:v>
                </c:pt>
                <c:pt idx="7">
                  <c:v>0.1550000620000248</c:v>
                </c:pt>
                <c:pt idx="8">
                  <c:v>0.22433342306670256</c:v>
                </c:pt>
                <c:pt idx="9">
                  <c:v>0.21089370137875715</c:v>
                </c:pt>
                <c:pt idx="10">
                  <c:v>0.14800005920002368</c:v>
                </c:pt>
                <c:pt idx="11">
                  <c:v>0.38595933805720467</c:v>
                </c:pt>
                <c:pt idx="12">
                  <c:v>0.6021476092800963</c:v>
                </c:pt>
                <c:pt idx="13">
                  <c:v>0.22800009120003648</c:v>
                </c:pt>
                <c:pt idx="14">
                  <c:v>0.3952942757647691</c:v>
                </c:pt>
                <c:pt idx="15">
                  <c:v>0.5006734675961197</c:v>
                </c:pt>
                <c:pt idx="16">
                  <c:v>0.416129198709744</c:v>
                </c:pt>
                <c:pt idx="17">
                  <c:v>0.5128573480000821</c:v>
                </c:pt>
                <c:pt idx="18">
                  <c:v>0.4886401954560782</c:v>
                </c:pt>
                <c:pt idx="19">
                  <c:v>0.2538948384000406</c:v>
                </c:pt>
                <c:pt idx="20">
                  <c:v>0.34655186275867617</c:v>
                </c:pt>
                <c:pt idx="21">
                  <c:v>0.30300012120004843</c:v>
                </c:pt>
                <c:pt idx="22">
                  <c:v>0.5797335652267595</c:v>
                </c:pt>
                <c:pt idx="23">
                  <c:v>0.19080007632003054</c:v>
                </c:pt>
                <c:pt idx="24">
                  <c:v>0.21966110481359447</c:v>
                </c:pt>
                <c:pt idx="25">
                  <c:v>0.186272801781848</c:v>
                </c:pt>
                <c:pt idx="26">
                  <c:v>0.47167365805721834</c:v>
                </c:pt>
                <c:pt idx="27">
                  <c:v>0.4215850742944071</c:v>
                </c:pt>
                <c:pt idx="28">
                  <c:v>0.4285335047467353</c:v>
                </c:pt>
                <c:pt idx="29">
                  <c:v>0.28490333976778753</c:v>
                </c:pt>
                <c:pt idx="30">
                  <c:v>0.09600003840001535</c:v>
                </c:pt>
              </c:numCache>
            </c:numRef>
          </c:val>
          <c:smooth val="0"/>
        </c:ser>
        <c:ser>
          <c:idx val="8"/>
          <c:order val="8"/>
          <c:tx>
            <c:strRef>
              <c:f>SUMMARY!$J$33:$J$34</c:f>
              <c:strCache>
                <c:ptCount val="1"/>
                <c:pt idx="0">
                  <c:v>SEPTEMBER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ash"/>
            <c:size val="7"/>
            <c:spPr>
              <a:noFill/>
              <a:ln>
                <a:solidFill>
                  <a:srgbClr val="00CCFF"/>
                </a:solidFill>
              </a:ln>
            </c:spPr>
          </c:marker>
          <c:cat>
            <c:numRef>
              <c:f>SUMMARY!$A$35:$A$65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SUMMARY!$J$35:$J$65</c:f>
              <c:numCache>
                <c:ptCount val="31"/>
                <c:pt idx="0">
                  <c:v>0.293357260200047</c:v>
                </c:pt>
                <c:pt idx="1">
                  <c:v>0.2036667481333659</c:v>
                </c:pt>
                <c:pt idx="2">
                  <c:v>0.17113050323481</c:v>
                </c:pt>
                <c:pt idx="3">
                  <c:v>0.43948252873418797</c:v>
                </c:pt>
                <c:pt idx="4">
                  <c:v>0.17706673749336166</c:v>
                </c:pt>
                <c:pt idx="5">
                  <c:v>0.47117260226214436</c:v>
                </c:pt>
                <c:pt idx="6">
                  <c:v>0.4690910967273478</c:v>
                </c:pt>
                <c:pt idx="7">
                  <c:v>0.40666682933339837</c:v>
                </c:pt>
                <c:pt idx="8">
                  <c:v>0.5146831327025213</c:v>
                </c:pt>
                <c:pt idx="9">
                  <c:v>0.6158244221539446</c:v>
                </c:pt>
                <c:pt idx="10">
                  <c:v>0.5144812184507153</c:v>
                </c:pt>
                <c:pt idx="11">
                  <c:v>0.4926155816616173</c:v>
                </c:pt>
                <c:pt idx="12">
                  <c:v>0.3904866426811436</c:v>
                </c:pt>
                <c:pt idx="13">
                  <c:v>0.3683775058415684</c:v>
                </c:pt>
                <c:pt idx="14">
                  <c:v>0.5059728051288481</c:v>
                </c:pt>
                <c:pt idx="15">
                  <c:v>0.36992014796805917</c:v>
                </c:pt>
                <c:pt idx="16">
                  <c:v>0.057818204945463796</c:v>
                </c:pt>
                <c:pt idx="17">
                  <c:v>0.15457900920002474</c:v>
                </c:pt>
                <c:pt idx="18">
                  <c:v>0.45555573777785063</c:v>
                </c:pt>
                <c:pt idx="19">
                  <c:v>0.5088573464000814</c:v>
                </c:pt>
                <c:pt idx="20">
                  <c:v>0.5038538600781294</c:v>
                </c:pt>
                <c:pt idx="21">
                  <c:v>0.38439359638038934</c:v>
                </c:pt>
                <c:pt idx="22">
                  <c:v>0.11400004560001824</c:v>
                </c:pt>
                <c:pt idx="23">
                  <c:v>0.24295091685249787</c:v>
                </c:pt>
                <c:pt idx="24">
                  <c:v>0.4239232464923755</c:v>
                </c:pt>
                <c:pt idx="25">
                  <c:v>0.16373339882669288</c:v>
                </c:pt>
                <c:pt idx="26">
                  <c:v>0.46945473323643877</c:v>
                </c:pt>
                <c:pt idx="27">
                  <c:v>0.32335148069194364</c:v>
                </c:pt>
                <c:pt idx="28">
                  <c:v>0.30096786232262884</c:v>
                </c:pt>
                <c:pt idx="29">
                  <c:v>0.4196523417739802</c:v>
                </c:pt>
                <c:pt idx="30">
                  <c:v>0</c:v>
                </c:pt>
              </c:numCache>
            </c:numRef>
          </c:val>
          <c:smooth val="0"/>
        </c:ser>
        <c:ser>
          <c:idx val="9"/>
          <c:order val="9"/>
          <c:tx>
            <c:strRef>
              <c:f>SUMMARY!$K$33:$K$34</c:f>
              <c:strCache>
                <c:ptCount val="1"/>
                <c:pt idx="0">
                  <c:v>OKTOBER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SUMMARY!$A$35:$A$65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SUMMARY!$K$35:$K$65</c:f>
              <c:numCache>
                <c:ptCount val="31"/>
                <c:pt idx="0">
                  <c:v>0.23511120515559317</c:v>
                </c:pt>
                <c:pt idx="1">
                  <c:v>0.26030779643081087</c:v>
                </c:pt>
                <c:pt idx="2">
                  <c:v>0.5495240293334213</c:v>
                </c:pt>
                <c:pt idx="3">
                  <c:v>0.3878572980000621</c:v>
                </c:pt>
                <c:pt idx="4">
                  <c:v>0.3242858440000519</c:v>
                </c:pt>
                <c:pt idx="5">
                  <c:v>0</c:v>
                </c:pt>
                <c:pt idx="6">
                  <c:v>0.4640001856000742</c:v>
                </c:pt>
                <c:pt idx="7">
                  <c:v>0.4443078700308403</c:v>
                </c:pt>
                <c:pt idx="8">
                  <c:v>0.3376553074759161</c:v>
                </c:pt>
                <c:pt idx="9">
                  <c:v>0.03600001440000576</c:v>
                </c:pt>
                <c:pt idx="10">
                  <c:v>0.5158335396667492</c:v>
                </c:pt>
                <c:pt idx="11">
                  <c:v>0.023142866400003705</c:v>
                </c:pt>
                <c:pt idx="12">
                  <c:v>0.5034931591437426</c:v>
                </c:pt>
                <c:pt idx="13">
                  <c:v>0.24713523398922874</c:v>
                </c:pt>
                <c:pt idx="14">
                  <c:v>0.09028575040001445</c:v>
                </c:pt>
                <c:pt idx="15">
                  <c:v>0.5309232892923926</c:v>
                </c:pt>
                <c:pt idx="16">
                  <c:v>0.43662874608006985</c:v>
                </c:pt>
                <c:pt idx="17">
                  <c:v>0.03600001440000576</c:v>
                </c:pt>
                <c:pt idx="18">
                  <c:v>0.12646158904617408</c:v>
                </c:pt>
                <c:pt idx="19">
                  <c:v>0.10266670773334975</c:v>
                </c:pt>
                <c:pt idx="20">
                  <c:v>0.21000008400003362</c:v>
                </c:pt>
                <c:pt idx="21">
                  <c:v>0.13800005520002206</c:v>
                </c:pt>
                <c:pt idx="22">
                  <c:v>0.383333486666728</c:v>
                </c:pt>
                <c:pt idx="23">
                  <c:v>0.24088898524448296</c:v>
                </c:pt>
                <c:pt idx="24">
                  <c:v>0.05600002240000896</c:v>
                </c:pt>
                <c:pt idx="25">
                  <c:v>0.4475001790000716</c:v>
                </c:pt>
                <c:pt idx="26">
                  <c:v>0.3698572908000592</c:v>
                </c:pt>
                <c:pt idx="27">
                  <c:v>0.07200002880001152</c:v>
                </c:pt>
                <c:pt idx="28">
                  <c:v>0.35709105192732987</c:v>
                </c:pt>
                <c:pt idx="29">
                  <c:v>0.3880715838000621</c:v>
                </c:pt>
                <c:pt idx="30">
                  <c:v>0.4475001790000716</c:v>
                </c:pt>
              </c:numCache>
            </c:numRef>
          </c:val>
          <c:smooth val="0"/>
        </c:ser>
        <c:ser>
          <c:idx val="10"/>
          <c:order val="10"/>
          <c:tx>
            <c:strRef>
              <c:f>SUMMARY!$L$33:$L$34</c:f>
              <c:strCache>
                <c:ptCount val="1"/>
                <c:pt idx="0">
                  <c:v>NOVEMBER</c:v>
                </c:pt>
              </c:strCache>
            </c:strRef>
          </c:tx>
          <c:extLst>
            <c:ext xmlns:c14="http://schemas.microsoft.com/office/drawing/2007/8/2/chart" uri="{6F2FDCE9-48DA-4B69-8628-5D25D57E5C99}">
              <c14:invertSolidFillFmt>
                <c14:spPr>
                  <a:solidFill>
                    <a:srgbClr val="000000"/>
                  </a:solidFill>
                </c14:spPr>
              </c14:invertSolidFillFmt>
            </c:ext>
          </c:extLst>
          <c:cat>
            <c:numRef>
              <c:f>SUMMARY!$A$35:$A$65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SUMMARY!$L$35:$L$65</c:f>
              <c:numCache>
                <c:ptCount val="31"/>
                <c:pt idx="0">
                  <c:v>0.3739092404727871</c:v>
                </c:pt>
                <c:pt idx="1">
                  <c:v>0.44016017606407043</c:v>
                </c:pt>
                <c:pt idx="2">
                  <c:v>0.44554856531620035</c:v>
                </c:pt>
                <c:pt idx="3">
                  <c:v>0.07847622186667923</c:v>
                </c:pt>
                <c:pt idx="4">
                  <c:v>0.0016363642909093528</c:v>
                </c:pt>
                <c:pt idx="5">
                  <c:v>0.030616834676640416</c:v>
                </c:pt>
                <c:pt idx="6">
                  <c:v>0</c:v>
                </c:pt>
                <c:pt idx="7">
                  <c:v>0.04057144480000649</c:v>
                </c:pt>
                <c:pt idx="8">
                  <c:v>0.39616232062709045</c:v>
                </c:pt>
                <c:pt idx="9">
                  <c:v>0.07114288560001139</c:v>
                </c:pt>
                <c:pt idx="10">
                  <c:v>0.21840008736003494</c:v>
                </c:pt>
                <c:pt idx="11">
                  <c:v>0.1488572024000238</c:v>
                </c:pt>
                <c:pt idx="12">
                  <c:v>0.24526839079028315</c:v>
                </c:pt>
                <c:pt idx="13">
                  <c:v>0.06800002720001087</c:v>
                </c:pt>
                <c:pt idx="14">
                  <c:v>0.26494128244710125</c:v>
                </c:pt>
                <c:pt idx="15">
                  <c:v>0.02400000960000384</c:v>
                </c:pt>
                <c:pt idx="16">
                  <c:v>0.41777159568006683</c:v>
                </c:pt>
                <c:pt idx="17">
                  <c:v>0.17976007190402876</c:v>
                </c:pt>
                <c:pt idx="18">
                  <c:v>0.30400012160004863</c:v>
                </c:pt>
                <c:pt idx="19">
                  <c:v>0</c:v>
                </c:pt>
                <c:pt idx="20">
                  <c:v>0.24910354791728126</c:v>
                </c:pt>
                <c:pt idx="21">
                  <c:v>0.21272735781821586</c:v>
                </c:pt>
                <c:pt idx="22">
                  <c:v>0</c:v>
                </c:pt>
                <c:pt idx="23">
                  <c:v>0.321818310545506</c:v>
                </c:pt>
                <c:pt idx="24">
                  <c:v>0.09000003600001441</c:v>
                </c:pt>
                <c:pt idx="25">
                  <c:v>0.42464533114845504</c:v>
                </c:pt>
                <c:pt idx="26">
                  <c:v>0.3264001305600523</c:v>
                </c:pt>
                <c:pt idx="27">
                  <c:v>0.14625005850002343</c:v>
                </c:pt>
                <c:pt idx="28">
                  <c:v>0.30036935091697115</c:v>
                </c:pt>
                <c:pt idx="29">
                  <c:v>0.11929416536472497</c:v>
                </c:pt>
              </c:numCache>
            </c:numRef>
          </c:val>
          <c:smooth val="0"/>
        </c:ser>
        <c:ser>
          <c:idx val="11"/>
          <c:order val="11"/>
          <c:tx>
            <c:strRef>
              <c:f>SUMMARY!$M$33:$M$34</c:f>
              <c:strCache>
                <c:ptCount val="1"/>
                <c:pt idx="0">
                  <c:v>DECEMBER</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cat>
            <c:numRef>
              <c:f>SUMMARY!$A$35:$A$65</c:f>
              <c:numCache>
                <c:ptCount val="31"/>
                <c:pt idx="0">
                  <c:v>1</c:v>
                </c:pt>
                <c:pt idx="1">
                  <c:v>2</c:v>
                </c:pt>
                <c:pt idx="2">
                  <c:v>3</c:v>
                </c:pt>
                <c:pt idx="3">
                  <c:v>4</c:v>
                </c:pt>
                <c:pt idx="4">
                  <c:v>5</c:v>
                </c:pt>
                <c:pt idx="5">
                  <c:v>6</c:v>
                </c:pt>
                <c:pt idx="6">
                  <c:v>7</c:v>
                </c:pt>
                <c:pt idx="7">
                  <c:v>8</c:v>
                </c:pt>
                <c:pt idx="8">
                  <c:v>9</c:v>
                </c:pt>
                <c:pt idx="9">
                  <c:v>10</c:v>
                </c:pt>
                <c:pt idx="10">
                  <c:v>11</c:v>
                </c:pt>
                <c:pt idx="11">
                  <c:v>12</c:v>
                </c:pt>
                <c:pt idx="12">
                  <c:v>13</c:v>
                </c:pt>
                <c:pt idx="13">
                  <c:v>14</c:v>
                </c:pt>
                <c:pt idx="14">
                  <c:v>15</c:v>
                </c:pt>
                <c:pt idx="15">
                  <c:v>16</c:v>
                </c:pt>
                <c:pt idx="16">
                  <c:v>17</c:v>
                </c:pt>
                <c:pt idx="17">
                  <c:v>18</c:v>
                </c:pt>
                <c:pt idx="18">
                  <c:v>19</c:v>
                </c:pt>
                <c:pt idx="19">
                  <c:v>20</c:v>
                </c:pt>
                <c:pt idx="20">
                  <c:v>21</c:v>
                </c:pt>
                <c:pt idx="21">
                  <c:v>22</c:v>
                </c:pt>
                <c:pt idx="22">
                  <c:v>23</c:v>
                </c:pt>
                <c:pt idx="23">
                  <c:v>24</c:v>
                </c:pt>
                <c:pt idx="24">
                  <c:v>25</c:v>
                </c:pt>
                <c:pt idx="25">
                  <c:v>26</c:v>
                </c:pt>
                <c:pt idx="26">
                  <c:v>27</c:v>
                </c:pt>
                <c:pt idx="27">
                  <c:v>28</c:v>
                </c:pt>
                <c:pt idx="28">
                  <c:v>29</c:v>
                </c:pt>
                <c:pt idx="29">
                  <c:v>30</c:v>
                </c:pt>
                <c:pt idx="30">
                  <c:v>31</c:v>
                </c:pt>
              </c:numCache>
            </c:numRef>
          </c:cat>
          <c:val>
            <c:numRef>
              <c:f>SUMMARY!$M$35:$M$65</c:f>
              <c:numCache>
                <c:ptCount val="31"/>
                <c:pt idx="0">
                  <c:v>0</c:v>
                </c:pt>
                <c:pt idx="1">
                  <c:v>0</c:v>
                </c:pt>
                <c:pt idx="2">
                  <c:v>0</c:v>
                </c:pt>
                <c:pt idx="3">
                  <c:v>0.33050013220005287</c:v>
                </c:pt>
                <c:pt idx="4">
                  <c:v>0.0800000320000128</c:v>
                </c:pt>
                <c:pt idx="5">
                  <c:v>0</c:v>
                </c:pt>
                <c:pt idx="6">
                  <c:v>0</c:v>
                </c:pt>
                <c:pt idx="7">
                  <c:v>0.05400002160000864</c:v>
                </c:pt>
                <c:pt idx="8">
                  <c:v>0.34400013760005504</c:v>
                </c:pt>
                <c:pt idx="9">
                  <c:v>0.2844591301770947</c:v>
                </c:pt>
                <c:pt idx="10">
                  <c:v>0</c:v>
                </c:pt>
                <c:pt idx="11">
                  <c:v>0.21403644925094334</c:v>
                </c:pt>
                <c:pt idx="12">
                  <c:v>0.07600003040001216</c:v>
                </c:pt>
                <c:pt idx="13">
                  <c:v>0.06564708508236344</c:v>
                </c:pt>
                <c:pt idx="14">
                  <c:v>0</c:v>
                </c:pt>
                <c:pt idx="15">
                  <c:v>0.004000001600000641</c:v>
                </c:pt>
                <c:pt idx="16">
                  <c:v>0.12646158904617408</c:v>
                </c:pt>
                <c:pt idx="17">
                  <c:v>0.34683347206672216</c:v>
                </c:pt>
                <c:pt idx="18">
                  <c:v>0.23379319696555467</c:v>
                </c:pt>
                <c:pt idx="19">
                  <c:v>0</c:v>
                </c:pt>
                <c:pt idx="20">
                  <c:v>0</c:v>
                </c:pt>
                <c:pt idx="21">
                  <c:v>0.07100002840001136</c:v>
                </c:pt>
                <c:pt idx="22">
                  <c:v>0</c:v>
                </c:pt>
                <c:pt idx="23">
                  <c:v>0</c:v>
                </c:pt>
                <c:pt idx="24">
                  <c:v>0</c:v>
                </c:pt>
                <c:pt idx="25">
                  <c:v>0</c:v>
                </c:pt>
                <c:pt idx="26">
                  <c:v>0</c:v>
                </c:pt>
                <c:pt idx="27">
                  <c:v>0</c:v>
                </c:pt>
                <c:pt idx="28">
                  <c:v>0.1527568178594839</c:v>
                </c:pt>
                <c:pt idx="29">
                  <c:v>0</c:v>
                </c:pt>
                <c:pt idx="30">
                  <c:v>0.04224001689600676</c:v>
                </c:pt>
              </c:numCache>
            </c:numRef>
          </c:val>
          <c:smooth val="0"/>
        </c:ser>
        <c:dropLines/>
        <c:marker val="1"/>
        <c:axId val="63619948"/>
        <c:axId val="35708621"/>
      </c:lineChart>
      <c:catAx>
        <c:axId val="63619948"/>
        <c:scaling>
          <c:orientation val="minMax"/>
        </c:scaling>
        <c:axPos val="b"/>
        <c:title>
          <c:tx>
            <c:rich>
              <a:bodyPr vert="horz" rot="0" anchor="ctr"/>
              <a:lstStyle/>
              <a:p>
                <a:pPr algn="ctr">
                  <a:defRPr/>
                </a:pPr>
                <a:r>
                  <a:rPr lang="en-US" cap="none" sz="1125" b="1" i="0" u="none" baseline="0"/>
                  <a:t>DAY</a:t>
                </a:r>
              </a:p>
            </c:rich>
          </c:tx>
          <c:layout/>
          <c:overlay val="0"/>
          <c:spPr>
            <a:noFill/>
            <a:ln>
              <a:noFill/>
            </a:ln>
          </c:spPr>
        </c:title>
        <c:delete val="0"/>
        <c:numFmt formatCode="General" sourceLinked="1"/>
        <c:majorTickMark val="in"/>
        <c:minorTickMark val="none"/>
        <c:tickLblPos val="nextTo"/>
        <c:txPr>
          <a:bodyPr/>
          <a:lstStyle/>
          <a:p>
            <a:pPr>
              <a:defRPr lang="en-US" cap="none" sz="925" b="1" i="0" u="none" baseline="0"/>
            </a:pPr>
          </a:p>
        </c:txPr>
        <c:crossAx val="35708621"/>
        <c:crosses val="autoZero"/>
        <c:auto val="1"/>
        <c:lblOffset val="100"/>
        <c:noMultiLvlLbl val="0"/>
      </c:catAx>
      <c:valAx>
        <c:axId val="35708621"/>
        <c:scaling>
          <c:orientation val="minMax"/>
          <c:max val="1.5"/>
          <c:min val="0"/>
        </c:scaling>
        <c:axPos val="l"/>
        <c:title>
          <c:tx>
            <c:rich>
              <a:bodyPr vert="horz" rot="0" anchor="ctr"/>
              <a:lstStyle/>
              <a:p>
                <a:pPr algn="ctr">
                  <a:defRPr/>
                </a:pPr>
                <a:r>
                  <a:rPr lang="en-US" cap="none" sz="1300" b="1" i="0" u="none" baseline="0"/>
                  <a:t>kW</a:t>
                </a:r>
              </a:p>
            </c:rich>
          </c:tx>
          <c:layout>
            <c:manualLayout>
              <c:xMode val="factor"/>
              <c:yMode val="factor"/>
              <c:x val="0.011"/>
              <c:y val="0.1435"/>
            </c:manualLayout>
          </c:layout>
          <c:overlay val="0"/>
          <c:spPr>
            <a:noFill/>
            <a:ln>
              <a:noFill/>
            </a:ln>
          </c:spPr>
        </c:title>
        <c:majorGridlines/>
        <c:delete val="0"/>
        <c:numFmt formatCode="General" sourceLinked="1"/>
        <c:majorTickMark val="out"/>
        <c:minorTickMark val="none"/>
        <c:tickLblPos val="nextTo"/>
        <c:txPr>
          <a:bodyPr/>
          <a:lstStyle/>
          <a:p>
            <a:pPr>
              <a:defRPr lang="en-US" cap="none" sz="925" b="1" i="0" u="none" baseline="0"/>
            </a:pPr>
          </a:p>
        </c:txPr>
        <c:crossAx val="63619948"/>
        <c:crossesAt val="1"/>
        <c:crossBetween val="between"/>
        <c:dispUnits/>
        <c:majorUnit val="0.1"/>
        <c:minorUnit val="0.02"/>
      </c:valAx>
      <c:spPr>
        <a:solidFill>
          <a:srgbClr val="C0C0C0"/>
        </a:solidFill>
      </c:spPr>
    </c:plotArea>
    <c:legend>
      <c:legendPos val="r"/>
      <c:layout>
        <c:manualLayout>
          <c:xMode val="edge"/>
          <c:yMode val="edge"/>
          <c:x val="0.7985"/>
          <c:y val="0.02725"/>
        </c:manualLayout>
      </c:layout>
      <c:overlay val="0"/>
    </c:legend>
    <c:plotVisOnly val="1"/>
    <c:dispBlanksAs val="gap"/>
    <c:showDLblsOverMax val="0"/>
  </c:chart>
  <c:spPr>
    <a:noFill/>
    <a:ln>
      <a:noFill/>
    </a:ln>
  </c:spPr>
  <c:txPr>
    <a:bodyPr vert="horz" rot="0"/>
    <a:lstStyle/>
    <a:p>
      <a:pPr>
        <a:defRPr lang="en-US" cap="none" sz="925" b="0" i="0" u="none" baseline="0"/>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GEMIDDELD MAANDELIJKS  VERMOGEN (kW)
SOLES-2, 2,8 m</a:t>
            </a:r>
            <a:r>
              <a:rPr lang="en-US" cap="none" sz="1200" b="1" i="0" u="none" baseline="30000"/>
              <a:t>2</a:t>
            </a:r>
            <a:r>
              <a:rPr lang="en-US" cap="none" sz="1200" b="1" i="0" u="none" baseline="0"/>
              <a:t>, 150 liter
2006</a:t>
            </a:r>
          </a:p>
        </c:rich>
      </c:tx>
      <c:layout>
        <c:manualLayout>
          <c:xMode val="factor"/>
          <c:yMode val="factor"/>
          <c:x val="0"/>
          <c:y val="-0.004"/>
        </c:manualLayout>
      </c:layout>
      <c:spPr>
        <a:noFill/>
        <a:ln>
          <a:noFill/>
        </a:ln>
      </c:spPr>
    </c:title>
    <c:plotArea>
      <c:layout>
        <c:manualLayout>
          <c:xMode val="edge"/>
          <c:yMode val="edge"/>
          <c:x val="0.0355"/>
          <c:y val="0.129"/>
          <c:w val="0.95275"/>
          <c:h val="0.8535"/>
        </c:manualLayout>
      </c:layout>
      <c:barChart>
        <c:barDir val="col"/>
        <c:grouping val="clustered"/>
        <c:varyColors val="0"/>
        <c:ser>
          <c:idx val="0"/>
          <c:order val="0"/>
          <c:invertIfNegative val="0"/>
          <c:extLst>
            <c:ext xmlns:c14="http://schemas.microsoft.com/office/drawing/2007/8/2/chart" uri="{6F2FDCE9-48DA-4B69-8628-5D25D57E5C99}">
              <c14:invertSolidFillFmt>
                <c14:spPr>
                  <a:solidFill>
                    <a:srgbClr val="000000"/>
                  </a:solidFill>
                </c14:spPr>
              </c14:invertSolidFillFmt>
            </c:ext>
          </c:extLst>
          <c:cat>
            <c:strRef>
              <c:f>SUMMARY!$B$67:$M$67</c:f>
              <c:strCache>
                <c:ptCount val="12"/>
                <c:pt idx="0">
                  <c:v>JANUARI</c:v>
                </c:pt>
                <c:pt idx="1">
                  <c:v>FEBRUARI</c:v>
                </c:pt>
                <c:pt idx="2">
                  <c:v>MAART</c:v>
                </c:pt>
                <c:pt idx="3">
                  <c:v>APRIL</c:v>
                </c:pt>
                <c:pt idx="4">
                  <c:v>MEI</c:v>
                </c:pt>
                <c:pt idx="5">
                  <c:v>JUNI</c:v>
                </c:pt>
                <c:pt idx="6">
                  <c:v>JULI</c:v>
                </c:pt>
                <c:pt idx="7">
                  <c:v>AUGUSTUS</c:v>
                </c:pt>
                <c:pt idx="8">
                  <c:v>SEPTEMBER</c:v>
                </c:pt>
                <c:pt idx="9">
                  <c:v>OKTOBER</c:v>
                </c:pt>
                <c:pt idx="10">
                  <c:v>NOVEMBER</c:v>
                </c:pt>
                <c:pt idx="11">
                  <c:v>DECEMBER</c:v>
                </c:pt>
              </c:strCache>
            </c:strRef>
          </c:cat>
          <c:val>
            <c:numRef>
              <c:f>SUMMARY!$B$68:$M$68</c:f>
              <c:numCache>
                <c:ptCount val="12"/>
                <c:pt idx="0">
                  <c:v>0.2348665748984641</c:v>
                </c:pt>
                <c:pt idx="1">
                  <c:v>0.19033533685380719</c:v>
                </c:pt>
                <c:pt idx="2">
                  <c:v>0.23374250145654607</c:v>
                </c:pt>
                <c:pt idx="3">
                  <c:v>0.23209065984972682</c:v>
                </c:pt>
                <c:pt idx="4">
                  <c:v>0.35395300996291856</c:v>
                </c:pt>
                <c:pt idx="5">
                  <c:v>0.38132016454050327</c:v>
                </c:pt>
                <c:pt idx="6">
                  <c:v>0.47756709330020447</c:v>
                </c:pt>
                <c:pt idx="7">
                  <c:v>0.3436827539263103</c:v>
                </c:pt>
                <c:pt idx="8">
                  <c:v>0.3642362514428533</c:v>
                </c:pt>
                <c:pt idx="9">
                  <c:v>0.28264075462636734</c:v>
                </c:pt>
                <c:pt idx="10">
                  <c:v>0.19799437104890805</c:v>
                </c:pt>
                <c:pt idx="11">
                  <c:v>0.07824929487562891</c:v>
                </c:pt>
              </c:numCache>
            </c:numRef>
          </c:val>
        </c:ser>
        <c:axId val="52942134"/>
        <c:axId val="6717159"/>
      </c:barChart>
      <c:catAx>
        <c:axId val="52942134"/>
        <c:scaling>
          <c:orientation val="minMax"/>
        </c:scaling>
        <c:axPos val="b"/>
        <c:delete val="0"/>
        <c:numFmt formatCode="General" sourceLinked="1"/>
        <c:majorTickMark val="out"/>
        <c:minorTickMark val="none"/>
        <c:tickLblPos val="nextTo"/>
        <c:crossAx val="6717159"/>
        <c:crosses val="autoZero"/>
        <c:auto val="1"/>
        <c:lblOffset val="100"/>
        <c:noMultiLvlLbl val="0"/>
      </c:catAx>
      <c:valAx>
        <c:axId val="6717159"/>
        <c:scaling>
          <c:orientation val="minMax"/>
          <c:max val="0.6"/>
        </c:scaling>
        <c:axPos val="l"/>
        <c:title>
          <c:tx>
            <c:rich>
              <a:bodyPr vert="horz" rot="0" anchor="ctr"/>
              <a:lstStyle/>
              <a:p>
                <a:pPr algn="ctr">
                  <a:defRPr/>
                </a:pPr>
                <a:r>
                  <a:rPr lang="en-US" cap="none" sz="1075" b="1" i="0" u="none" baseline="0"/>
                  <a:t>kW</a:t>
                </a:r>
              </a:p>
            </c:rich>
          </c:tx>
          <c:layout>
            <c:manualLayout>
              <c:xMode val="factor"/>
              <c:yMode val="factor"/>
              <c:x val="0.00825"/>
              <c:y val="0.148"/>
            </c:manualLayout>
          </c:layout>
          <c:overlay val="0"/>
          <c:spPr>
            <a:noFill/>
            <a:ln>
              <a:noFill/>
            </a:ln>
          </c:spPr>
        </c:title>
        <c:majorGridlines/>
        <c:delete val="0"/>
        <c:numFmt formatCode="General" sourceLinked="1"/>
        <c:majorTickMark val="out"/>
        <c:minorTickMark val="none"/>
        <c:tickLblPos val="nextTo"/>
        <c:crossAx val="52942134"/>
        <c:crossesAt val="1"/>
        <c:crossBetween val="between"/>
        <c:dispUnits/>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200" b="1" i="0" u="none" baseline="0"/>
              <a:t>GEMETEN DAGELIJKSE ENERGIE OPBRENGST
JANUARI 2006</a:t>
            </a:r>
          </a:p>
        </c:rich>
      </c:tx>
      <c:layout>
        <c:manualLayout>
          <c:xMode val="factor"/>
          <c:yMode val="factor"/>
          <c:x val="-0.0015"/>
          <c:y val="-0.00125"/>
        </c:manualLayout>
      </c:layout>
      <c:spPr>
        <a:noFill/>
        <a:ln>
          <a:noFill/>
        </a:ln>
      </c:spPr>
    </c:title>
    <c:plotArea>
      <c:layout>
        <c:manualLayout>
          <c:xMode val="edge"/>
          <c:yMode val="edge"/>
          <c:x val="0.0345"/>
          <c:y val="0.104"/>
          <c:w val="0.9555"/>
          <c:h val="0.84225"/>
        </c:manualLayout>
      </c:layout>
      <c:barChart>
        <c:barDir val="col"/>
        <c:grouping val="clustered"/>
        <c:varyColors val="0"/>
        <c:ser>
          <c:idx val="0"/>
          <c:order val="0"/>
          <c:spPr>
            <a:solidFill>
              <a:srgbClr val="00FFFF"/>
            </a:solidFill>
          </c:spPr>
          <c:invertIfNegative val="0"/>
          <c:extLst>
            <c:ext xmlns:c14="http://schemas.microsoft.com/office/drawing/2007/8/2/chart" uri="{6F2FDCE9-48DA-4B69-8628-5D25D57E5C99}">
              <c14:invertSolidFillFmt>
                <c14:spPr>
                  <a:solidFill>
                    <a:srgbClr val="FFFFFF"/>
                  </a:solidFill>
                </c14:spPr>
              </c14:invertSolidFillFmt>
            </c:ext>
          </c:extLst>
          <c:val>
            <c:numRef>
              <c:f>NUMBERS!$M$4:$M$34</c:f>
              <c:numCache>
                <c:ptCount val="31"/>
                <c:pt idx="0">
                  <c:v>0</c:v>
                </c:pt>
                <c:pt idx="1">
                  <c:v>0.823</c:v>
                </c:pt>
                <c:pt idx="2">
                  <c:v>0.899</c:v>
                </c:pt>
                <c:pt idx="3">
                  <c:v>0.8759999999999999</c:v>
                </c:pt>
                <c:pt idx="4">
                  <c:v>0</c:v>
                </c:pt>
                <c:pt idx="5">
                  <c:v>0</c:v>
                </c:pt>
                <c:pt idx="6">
                  <c:v>0.9430000000000001</c:v>
                </c:pt>
                <c:pt idx="7">
                  <c:v>0.3740000000000001</c:v>
                </c:pt>
                <c:pt idx="8">
                  <c:v>2.5969999999999995</c:v>
                </c:pt>
                <c:pt idx="9">
                  <c:v>0</c:v>
                </c:pt>
                <c:pt idx="10">
                  <c:v>0</c:v>
                </c:pt>
                <c:pt idx="11">
                  <c:v>0</c:v>
                </c:pt>
                <c:pt idx="12">
                  <c:v>0.9980000000000002</c:v>
                </c:pt>
                <c:pt idx="13">
                  <c:v>2.423</c:v>
                </c:pt>
                <c:pt idx="14">
                  <c:v>3.1999999999999993</c:v>
                </c:pt>
                <c:pt idx="15">
                  <c:v>0.4140000000000015</c:v>
                </c:pt>
                <c:pt idx="16">
                  <c:v>0</c:v>
                </c:pt>
                <c:pt idx="17">
                  <c:v>0.38399999999999856</c:v>
                </c:pt>
                <c:pt idx="18">
                  <c:v>0.023000000000001464</c:v>
                </c:pt>
                <c:pt idx="19">
                  <c:v>0.18299999999999983</c:v>
                </c:pt>
                <c:pt idx="20">
                  <c:v>1.4699999999999989</c:v>
                </c:pt>
                <c:pt idx="21">
                  <c:v>0</c:v>
                </c:pt>
                <c:pt idx="22">
                  <c:v>3.0489999999999995</c:v>
                </c:pt>
                <c:pt idx="23">
                  <c:v>1.3070000000000022</c:v>
                </c:pt>
                <c:pt idx="24">
                  <c:v>1.347999999999999</c:v>
                </c:pt>
                <c:pt idx="25">
                  <c:v>0</c:v>
                </c:pt>
                <c:pt idx="26">
                  <c:v>0</c:v>
                </c:pt>
                <c:pt idx="27">
                  <c:v>2.978999999999999</c:v>
                </c:pt>
                <c:pt idx="28">
                  <c:v>3.9440000000000026</c:v>
                </c:pt>
                <c:pt idx="29">
                  <c:v>0.4159999999999968</c:v>
                </c:pt>
                <c:pt idx="30">
                  <c:v>1.4060000000000024</c:v>
                </c:pt>
              </c:numCache>
            </c:numRef>
          </c:val>
        </c:ser>
        <c:axId val="60454432"/>
        <c:axId val="7218977"/>
      </c:barChart>
      <c:catAx>
        <c:axId val="60454432"/>
        <c:scaling>
          <c:orientation val="minMax"/>
        </c:scaling>
        <c:axPos val="b"/>
        <c:title>
          <c:tx>
            <c:rich>
              <a:bodyPr vert="horz" rot="0" anchor="ctr"/>
              <a:lstStyle/>
              <a:p>
                <a:pPr algn="ctr">
                  <a:defRPr/>
                </a:pPr>
                <a:r>
                  <a:rPr lang="en-US" cap="none" sz="1000" b="1" i="0" u="none" baseline="0"/>
                  <a:t>DAG</a:t>
                </a:r>
              </a:p>
            </c:rich>
          </c:tx>
          <c:layout/>
          <c:overlay val="0"/>
          <c:spPr>
            <a:noFill/>
            <a:ln>
              <a:noFill/>
            </a:ln>
          </c:spPr>
        </c:title>
        <c:delete val="0"/>
        <c:numFmt formatCode="General" sourceLinked="1"/>
        <c:majorTickMark val="out"/>
        <c:minorTickMark val="none"/>
        <c:tickLblPos val="nextTo"/>
        <c:crossAx val="7218977"/>
        <c:crosses val="autoZero"/>
        <c:auto val="1"/>
        <c:lblOffset val="100"/>
        <c:noMultiLvlLbl val="0"/>
      </c:catAx>
      <c:valAx>
        <c:axId val="7218977"/>
        <c:scaling>
          <c:orientation val="minMax"/>
          <c:max val="8"/>
        </c:scaling>
        <c:axPos val="l"/>
        <c:title>
          <c:tx>
            <c:rich>
              <a:bodyPr vert="horz" rot="0" anchor="ctr"/>
              <a:lstStyle/>
              <a:p>
                <a:pPr algn="ctr">
                  <a:defRPr/>
                </a:pPr>
                <a:r>
                  <a:rPr lang="en-US" cap="none" sz="1000" b="1" i="0" u="none" baseline="0"/>
                  <a:t>kWh</a:t>
                </a:r>
              </a:p>
            </c:rich>
          </c:tx>
          <c:layout>
            <c:manualLayout>
              <c:xMode val="factor"/>
              <c:yMode val="factor"/>
              <c:x val="-0.002"/>
              <c:y val="0.13775"/>
            </c:manualLayout>
          </c:layout>
          <c:overlay val="0"/>
          <c:spPr>
            <a:noFill/>
            <a:ln>
              <a:noFill/>
            </a:ln>
          </c:spPr>
        </c:title>
        <c:majorGridlines/>
        <c:delete val="0"/>
        <c:numFmt formatCode="General" sourceLinked="1"/>
        <c:majorTickMark val="out"/>
        <c:minorTickMark val="none"/>
        <c:tickLblPos val="nextTo"/>
        <c:crossAx val="60454432"/>
        <c:crossesAt val="1"/>
        <c:crossBetween val="between"/>
        <c:dispUnits/>
        <c:majorUnit val="1"/>
        <c:minorUnit val="0.5"/>
      </c:valAx>
      <c:spPr>
        <a:solidFill>
          <a:srgbClr val="C0C0C0"/>
        </a:solidFill>
        <a:ln w="12700">
          <a:solidFill>
            <a:srgbClr val="808080"/>
          </a:solidFill>
        </a:ln>
      </c:spPr>
    </c:plotArea>
    <c:plotVisOnly val="1"/>
    <c:dispBlanksAs val="gap"/>
    <c:showDLblsOverMax val="0"/>
  </c:chart>
  <c:spPr>
    <a:noFill/>
    <a:ln>
      <a:noFill/>
    </a:ln>
  </c:spPr>
  <c:txPr>
    <a:bodyPr vert="horz" rot="0"/>
    <a:lstStyle/>
    <a:p>
      <a:pPr>
        <a:defRPr lang="en-US" cap="none" sz="1000" b="0" i="0" u="none" baseline="0"/>
      </a:pPr>
    </a:p>
  </c:txPr>
  <c:date1904 val="1"/>
</chartSpace>
</file>

<file path=xl/chartsheets/_rels/sheet1.xml.rels><?xml version="1.0" encoding="utf-8" standalone="yes"?><Relationships xmlns="http://schemas.openxmlformats.org/package/2006/relationships"><Relationship Id="rId1" Type="http://schemas.openxmlformats.org/officeDocument/2006/relationships/drawing" Target="../drawings/drawing2.xml" /></Relationships>
</file>

<file path=xl/chartsheets/_rels/sheet10.xml.rels><?xml version="1.0" encoding="utf-8" standalone="yes"?><Relationships xmlns="http://schemas.openxmlformats.org/package/2006/relationships"><Relationship Id="rId1" Type="http://schemas.openxmlformats.org/officeDocument/2006/relationships/drawing" Target="../drawings/drawing17.xml" /></Relationships>
</file>

<file path=xl/chartsheets/_rels/sheet11.xml.rels><?xml version="1.0" encoding="utf-8" standalone="yes"?><Relationships xmlns="http://schemas.openxmlformats.org/package/2006/relationships"><Relationship Id="rId1" Type="http://schemas.openxmlformats.org/officeDocument/2006/relationships/drawing" Target="../drawings/drawing18.xml" /></Relationships>
</file>

<file path=xl/chartsheets/_rels/sheet12.xml.rels><?xml version="1.0" encoding="utf-8" standalone="yes"?><Relationships xmlns="http://schemas.openxmlformats.org/package/2006/relationships"><Relationship Id="rId1" Type="http://schemas.openxmlformats.org/officeDocument/2006/relationships/drawing" Target="../drawings/drawing19.xml" /></Relationships>
</file>

<file path=xl/chartsheets/_rels/sheet13.xml.rels><?xml version="1.0" encoding="utf-8" standalone="yes"?><Relationships xmlns="http://schemas.openxmlformats.org/package/2006/relationships"><Relationship Id="rId1" Type="http://schemas.openxmlformats.org/officeDocument/2006/relationships/drawing" Target="../drawings/drawing20.xml" /></Relationships>
</file>

<file path=xl/chartsheets/_rels/sheet14.xml.rels><?xml version="1.0" encoding="utf-8" standalone="yes"?><Relationships xmlns="http://schemas.openxmlformats.org/package/2006/relationships"><Relationship Id="rId1" Type="http://schemas.openxmlformats.org/officeDocument/2006/relationships/drawing" Target="../drawings/drawing21.xml" /></Relationships>
</file>

<file path=xl/chartsheets/_rels/sheet15.xml.rels><?xml version="1.0" encoding="utf-8" standalone="yes"?><Relationships xmlns="http://schemas.openxmlformats.org/package/2006/relationships"><Relationship Id="rId1" Type="http://schemas.openxmlformats.org/officeDocument/2006/relationships/drawing" Target="../drawings/drawing22.xml" /></Relationships>
</file>

<file path=xl/chartsheets/_rels/sheet16.xml.rels><?xml version="1.0" encoding="utf-8" standalone="yes"?><Relationships xmlns="http://schemas.openxmlformats.org/package/2006/relationships"><Relationship Id="rId1" Type="http://schemas.openxmlformats.org/officeDocument/2006/relationships/drawing" Target="../drawings/drawing23.xml" /></Relationships>
</file>

<file path=xl/chartsheets/_rels/sheet17.xml.rels><?xml version="1.0" encoding="utf-8" standalone="yes"?><Relationships xmlns="http://schemas.openxmlformats.org/package/2006/relationships"><Relationship Id="rId1" Type="http://schemas.openxmlformats.org/officeDocument/2006/relationships/drawing" Target="../drawings/drawing24.xml" /></Relationships>
</file>

<file path=xl/chartsheets/_rels/sheet18.xml.rels><?xml version="1.0" encoding="utf-8" standalone="yes"?><Relationships xmlns="http://schemas.openxmlformats.org/package/2006/relationships"><Relationship Id="rId1" Type="http://schemas.openxmlformats.org/officeDocument/2006/relationships/drawing" Target="../drawings/drawing25.xml" /></Relationships>
</file>

<file path=xl/chartsheets/_rels/sheet19.xml.rels><?xml version="1.0" encoding="utf-8" standalone="yes"?><Relationships xmlns="http://schemas.openxmlformats.org/package/2006/relationships"><Relationship Id="rId1" Type="http://schemas.openxmlformats.org/officeDocument/2006/relationships/drawing" Target="../drawings/drawing26.xml" /></Relationships>
</file>

<file path=xl/chartsheets/_rels/sheet2.xml.rels><?xml version="1.0" encoding="utf-8" standalone="yes"?><Relationships xmlns="http://schemas.openxmlformats.org/package/2006/relationships"><Relationship Id="rId1" Type="http://schemas.openxmlformats.org/officeDocument/2006/relationships/drawing" Target="../drawings/drawing4.xml" /></Relationships>
</file>

<file path=xl/chartsheets/_rels/sheet20.xml.rels><?xml version="1.0" encoding="utf-8" standalone="yes"?><Relationships xmlns="http://schemas.openxmlformats.org/package/2006/relationships"><Relationship Id="rId1" Type="http://schemas.openxmlformats.org/officeDocument/2006/relationships/drawing" Target="../drawings/drawing27.xml" /></Relationships>
</file>

<file path=xl/chartsheets/_rels/sheet3.xml.rels><?xml version="1.0" encoding="utf-8" standalone="yes"?><Relationships xmlns="http://schemas.openxmlformats.org/package/2006/relationships"><Relationship Id="rId1" Type="http://schemas.openxmlformats.org/officeDocument/2006/relationships/drawing" Target="../drawings/drawing6.xml" /></Relationships>
</file>

<file path=xl/chartsheets/_rels/sheet4.xml.rels><?xml version="1.0" encoding="utf-8" standalone="yes"?><Relationships xmlns="http://schemas.openxmlformats.org/package/2006/relationships"><Relationship Id="rId1" Type="http://schemas.openxmlformats.org/officeDocument/2006/relationships/drawing" Target="../drawings/drawing8.xml" /></Relationships>
</file>

<file path=xl/chartsheets/_rels/sheet5.xml.rels><?xml version="1.0" encoding="utf-8" standalone="yes"?><Relationships xmlns="http://schemas.openxmlformats.org/package/2006/relationships"><Relationship Id="rId1" Type="http://schemas.openxmlformats.org/officeDocument/2006/relationships/drawing" Target="../drawings/drawing9.xml" /></Relationships>
</file>

<file path=xl/chartsheets/_rels/sheet6.xml.rels><?xml version="1.0" encoding="utf-8" standalone="yes"?><Relationships xmlns="http://schemas.openxmlformats.org/package/2006/relationships"><Relationship Id="rId1" Type="http://schemas.openxmlformats.org/officeDocument/2006/relationships/drawing" Target="../drawings/drawing11.xml" /></Relationships>
</file>

<file path=xl/chartsheets/_rels/sheet7.xml.rels><?xml version="1.0" encoding="utf-8" standalone="yes"?><Relationships xmlns="http://schemas.openxmlformats.org/package/2006/relationships"><Relationship Id="rId1" Type="http://schemas.openxmlformats.org/officeDocument/2006/relationships/drawing" Target="../drawings/drawing13.xml" /></Relationships>
</file>

<file path=xl/chartsheets/_rels/sheet8.xml.rels><?xml version="1.0" encoding="utf-8" standalone="yes"?><Relationships xmlns="http://schemas.openxmlformats.org/package/2006/relationships"><Relationship Id="rId1" Type="http://schemas.openxmlformats.org/officeDocument/2006/relationships/drawing" Target="../drawings/drawing15.xml" /></Relationships>
</file>

<file path=xl/chartsheets/_rels/sheet9.xml.rels><?xml version="1.0" encoding="utf-8" standalone="yes"?><Relationships xmlns="http://schemas.openxmlformats.org/package/2006/relationships"><Relationship Id="rId1" Type="http://schemas.openxmlformats.org/officeDocument/2006/relationships/drawing" Target="../drawings/drawing16.xml" /></Relationships>
</file>

<file path=xl/chartsheets/sheet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0.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1.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2.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3.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4.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5.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6.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7.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8.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19.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20.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3.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4.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5.xml><?xml version="1.0" encoding="utf-8"?>
<chartsheet xmlns="http://schemas.openxmlformats.org/spreadsheetml/2006/main" xmlns:r="http://schemas.openxmlformats.org/officeDocument/2006/relationships">
  <sheetViews>
    <sheetView tabSelected="1" workbookViewId="0" zoomToFit="1"/>
  </sheetViews>
  <pageMargins left="0.75" right="0.75" top="1" bottom="1" header="0.5" footer="0.5"/>
  <pageSetup horizontalDpi="300" verticalDpi="300" orientation="landscape" paperSize="9"/>
  <drawing r:id="rId1"/>
</chartsheet>
</file>

<file path=xl/chartsheets/sheet6.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chartsheets/sheet7.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60" verticalDpi="360" orientation="landscape"/>
  <drawing r:id="rId1"/>
</chartsheet>
</file>

<file path=xl/chartsheets/sheet8.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drawing r:id="rId1"/>
</chartsheet>
</file>

<file path=xl/chartsheets/sheet9.xml><?xml version="1.0" encoding="utf-8"?>
<chartsheet xmlns="http://schemas.openxmlformats.org/spreadsheetml/2006/main" xmlns:r="http://schemas.openxmlformats.org/officeDocument/2006/relationships">
  <sheetViews>
    <sheetView workbookViewId="0" zoomScale="96"/>
  </sheetViews>
  <pageMargins left="0.75" right="0.75" top="1" bottom="1" header="0.5" footer="0.5"/>
  <pageSetup horizontalDpi="300" verticalDpi="300" orientation="landscape" paperSize="9"/>
  <drawing r:id="rId1"/>
</chartsheet>
</file>

<file path=xl/drawings/_rels/drawing11.xml.rels><?xml version="1.0" encoding="utf-8" standalone="yes"?><Relationships xmlns="http://schemas.openxmlformats.org/package/2006/relationships"><Relationship Id="rId1" Type="http://schemas.openxmlformats.org/officeDocument/2006/relationships/chart" Target="/xl/charts/chart6.xml"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s>
</file>

<file path=xl/drawings/_rels/drawing15.xml.rels><?xml version="1.0" encoding="utf-8" standalone="yes"?><Relationships xmlns="http://schemas.openxmlformats.org/package/2006/relationships"><Relationship Id="rId1" Type="http://schemas.openxmlformats.org/officeDocument/2006/relationships/chart" Target="/xl/charts/chart8.xml"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17.xml.rels><?xml version="1.0" encoding="utf-8" standalone="yes"?><Relationships xmlns="http://schemas.openxmlformats.org/package/2006/relationships"><Relationship Id="rId1" Type="http://schemas.openxmlformats.org/officeDocument/2006/relationships/chart" Target="/xl/charts/chart10.xml" /></Relationships>
</file>

<file path=xl/drawings/_rels/drawing18.xml.rels><?xml version="1.0" encoding="utf-8" standalone="yes"?><Relationships xmlns="http://schemas.openxmlformats.org/package/2006/relationships"><Relationship Id="rId1" Type="http://schemas.openxmlformats.org/officeDocument/2006/relationships/chart" Target="/xl/charts/chart11.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20.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4.xml" /></Relationships>
</file>

<file path=xl/drawings/_rels/drawing22.xml.rels><?xml version="1.0" encoding="utf-8" standalone="yes"?><Relationships xmlns="http://schemas.openxmlformats.org/package/2006/relationships"><Relationship Id="rId1" Type="http://schemas.openxmlformats.org/officeDocument/2006/relationships/chart" Target="/xl/charts/chart15.xml" /></Relationships>
</file>

<file path=xl/drawings/_rels/drawing23.xml.rels><?xml version="1.0" encoding="utf-8" standalone="yes"?><Relationships xmlns="http://schemas.openxmlformats.org/package/2006/relationships"><Relationship Id="rId1" Type="http://schemas.openxmlformats.org/officeDocument/2006/relationships/chart" Target="/xl/charts/chart16.xml" /></Relationships>
</file>

<file path=xl/drawings/_rels/drawing24.xml.rels><?xml version="1.0" encoding="utf-8" standalone="yes"?><Relationships xmlns="http://schemas.openxmlformats.org/package/2006/relationships"><Relationship Id="rId1" Type="http://schemas.openxmlformats.org/officeDocument/2006/relationships/chart" Target="/xl/charts/chart17.xml" /></Relationships>
</file>

<file path=xl/drawings/_rels/drawing25.xml.rels><?xml version="1.0" encoding="utf-8" standalone="yes"?><Relationships xmlns="http://schemas.openxmlformats.org/package/2006/relationships"><Relationship Id="rId1" Type="http://schemas.openxmlformats.org/officeDocument/2006/relationships/chart" Target="/xl/charts/chart18.xml" /></Relationships>
</file>

<file path=xl/drawings/_rels/drawing26.xml.rels><?xml version="1.0" encoding="utf-8" standalone="yes"?><Relationships xmlns="http://schemas.openxmlformats.org/package/2006/relationships"><Relationship Id="rId1" Type="http://schemas.openxmlformats.org/officeDocument/2006/relationships/chart" Target="/xl/charts/chart19.xml" /></Relationships>
</file>

<file path=xl/drawings/_rels/drawing27.xml.rels><?xml version="1.0" encoding="utf-8" standalone="yes"?><Relationships xmlns="http://schemas.openxmlformats.org/package/2006/relationships"><Relationship Id="rId1" Type="http://schemas.openxmlformats.org/officeDocument/2006/relationships/chart" Target="/xl/charts/chart20.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2.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3.xml" /></Relationships>
</file>

<file path=xl/drawings/_rels/drawing8.xml.rels><?xml version="1.0" encoding="utf-8" standalone="yes"?><Relationships xmlns="http://schemas.openxmlformats.org/package/2006/relationships"><Relationship Id="rId1" Type="http://schemas.openxmlformats.org/officeDocument/2006/relationships/chart" Target="/xl/charts/chart4.xml" /></Relationships>
</file>

<file path=xl/drawings/_rels/drawing9.xml.rels><?xml version="1.0" encoding="utf-8" standalone="yes"?><Relationships xmlns="http://schemas.openxmlformats.org/package/2006/relationships"><Relationship Id="rId1" Type="http://schemas.openxmlformats.org/officeDocument/2006/relationships/chart" Target="/xl/charts/chart5.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0.72825</cdr:x>
      <cdr:y>0.2085</cdr:y>
    </cdr:from>
    <cdr:to>
      <cdr:x>0.73925</cdr:x>
      <cdr:y>0.291</cdr:y>
    </cdr:to>
    <cdr:sp>
      <cdr:nvSpPr>
        <cdr:cNvPr id="1" name="TextBox 1"/>
        <cdr:cNvSpPr txBox="1">
          <a:spLocks noChangeArrowheads="1"/>
        </cdr:cNvSpPr>
      </cdr:nvSpPr>
      <cdr:spPr>
        <a:xfrm>
          <a:off x="6772275" y="1190625"/>
          <a:ext cx="104775" cy="476250"/>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0.62325</cdr:x>
      <cdr:y>0.16225</cdr:y>
    </cdr:from>
    <cdr:to>
      <cdr:x>0.9345</cdr:x>
      <cdr:y>0.375</cdr:y>
    </cdr:to>
    <cdr:sp>
      <cdr:nvSpPr>
        <cdr:cNvPr id="2" name="TextBox 2"/>
        <cdr:cNvSpPr txBox="1">
          <a:spLocks noChangeArrowheads="1"/>
        </cdr:cNvSpPr>
      </cdr:nvSpPr>
      <cdr:spPr>
        <a:xfrm>
          <a:off x="5791200" y="923925"/>
          <a:ext cx="2895600" cy="12192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 volgende variabelen zijn van invloed:
</a:t>
          </a:r>
          <a:r>
            <a:rPr lang="en-US" cap="none" sz="1000" b="1" i="0" u="none" baseline="0">
              <a:latin typeface="Arial"/>
              <a:ea typeface="Arial"/>
              <a:cs typeface="Arial"/>
            </a:rPr>
            <a:t>- het warmwaterverbruik (+++++)
- de temperatuur van het leidingwater (++)
- de buitenlucht temperatuur (+++)
- de zonnestraling (+++++)</a:t>
          </a:r>
        </a:p>
      </cdr:txBody>
    </cdr:sp>
  </cdr:relSizeAnchor>
</c:userShapes>
</file>

<file path=xl/drawings/drawing1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0.1395</cdr:x>
      <cdr:y>0.1445</cdr:y>
    </cdr:from>
    <cdr:to>
      <cdr:x>0.4895</cdr:x>
      <cdr:y>0.18875</cdr:y>
    </cdr:to>
    <cdr:sp>
      <cdr:nvSpPr>
        <cdr:cNvPr id="1" name="TextBox 1"/>
        <cdr:cNvSpPr txBox="1">
          <a:spLocks noChangeArrowheads="1"/>
        </cdr:cNvSpPr>
      </cdr:nvSpPr>
      <cdr:spPr>
        <a:xfrm>
          <a:off x="1295400" y="819150"/>
          <a:ext cx="3257550" cy="257175"/>
        </a:xfrm>
        <a:prstGeom prst="rect">
          <a:avLst/>
        </a:prstGeom>
        <a:noFill/>
        <a:ln w="9525" cmpd="sng">
          <a:noFill/>
        </a:ln>
      </cdr:spPr>
      <cdr:txBody>
        <a:bodyPr vertOverflow="clip" wrap="square"/>
        <a:p>
          <a:pPr algn="l">
            <a:defRPr/>
          </a:pPr>
          <a:r>
            <a:rPr lang="en-US" cap="none" sz="1100" b="1" i="0" u="none" baseline="0"/>
            <a:t>Het gemiddeld aantal draaiuren is: 3,609</a:t>
          </a:r>
        </a:p>
      </cdr:txBody>
    </cdr:sp>
  </cdr:relSizeAnchor>
</c:userShapes>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0.1055</cdr:x>
      <cdr:y>0.131</cdr:y>
    </cdr:from>
    <cdr:to>
      <cdr:x>0.5025</cdr:x>
      <cdr:y>0.4595</cdr:y>
    </cdr:to>
    <cdr:sp>
      <cdr:nvSpPr>
        <cdr:cNvPr id="1" name="TextBox 1"/>
        <cdr:cNvSpPr txBox="1">
          <a:spLocks noChangeArrowheads="1"/>
        </cdr:cNvSpPr>
      </cdr:nvSpPr>
      <cdr:spPr>
        <a:xfrm>
          <a:off x="914400" y="771525"/>
          <a:ext cx="3448050" cy="1952625"/>
        </a:xfrm>
        <a:prstGeom prst="rect">
          <a:avLst/>
        </a:prstGeom>
        <a:noFill/>
        <a:ln w="9525" cmpd="sng">
          <a:noFill/>
        </a:ln>
      </cdr:spPr>
      <cdr:txBody>
        <a:bodyPr vertOverflow="clip" wrap="square"/>
        <a:p>
          <a:pPr algn="l">
            <a:defRPr/>
          </a:pPr>
          <a:r>
            <a:rPr lang="en-US" cap="none" sz="925" b="1" i="0" u="none" baseline="0"/>
            <a:t>De datapunten geven het gemiddelde dagelijkse vermogen (kW) van de installatie weer bij de variabelen van die dag (zie grafiek "per maand").
Naar mate het aantal meetpunten toeneemt, wordt duidelijk wat het maximale vermogen van de installatie is onder realistische omstandigheden. hierdoor wordt vergelijking met Wp van PV panelen mogelijk. (Zon-thermisch WattPeakActual=WPA=0,854 kWatt)
Het jaargemiddelde DAGvermogen tot heden is: 281 Watt (elke dag, gedurende 365 dagen)
Dit is 100,3  W/m2 kollectoroppervlak.</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8677275" cy="5934075"/>
    <xdr:graphicFrame>
      <xdr:nvGraphicFramePr>
        <xdr:cNvPr id="1" name="Shape 1025"/>
        <xdr:cNvGraphicFramePr/>
      </xdr:nvGraphicFramePr>
      <xdr:xfrm>
        <a:off x="0" y="0"/>
        <a:ext cx="8677275" cy="5934075"/>
      </xdr:xfrm>
      <a:graphic>
        <a:graphicData uri="http://schemas.openxmlformats.org/drawingml/2006/chart">
          <c:chart xmlns:c="http://schemas.openxmlformats.org/drawingml/2006/chart" r:id="rId1"/>
        </a:graphicData>
      </a:graphic>
    </xdr:graphicFrame>
    <xdr:clientData/>
  </xdr:absolute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0.6285</cdr:x>
      <cdr:y>0.1525</cdr:y>
    </cdr:from>
    <cdr:to>
      <cdr:x>0.971</cdr:x>
      <cdr:y>0.4225</cdr:y>
    </cdr:to>
    <cdr:sp>
      <cdr:nvSpPr>
        <cdr:cNvPr id="1" name="TextBox 1"/>
        <cdr:cNvSpPr txBox="1">
          <a:spLocks noChangeArrowheads="1"/>
        </cdr:cNvSpPr>
      </cdr:nvSpPr>
      <cdr:spPr>
        <a:xfrm>
          <a:off x="5848350" y="866775"/>
          <a:ext cx="3190875" cy="154305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Dit vermogen is bepaald door de gemeten energieopbrengst in kWh te delen door het aantal uren waarin de energie is geleverd.
Het vermogen wordt voornamelijk bepaald door het vermogen van de Global Irradiation in Watt/m</a:t>
          </a:r>
          <a:r>
            <a:rPr lang="en-US" cap="none" sz="1000" b="0" i="0" u="none" baseline="30000">
              <a:latin typeface="Arial"/>
              <a:ea typeface="Arial"/>
              <a:cs typeface="Arial"/>
            </a:rPr>
            <a:t>2</a:t>
          </a:r>
          <a:r>
            <a:rPr lang="en-US" cap="none" sz="1000" b="0" i="0" u="none" baseline="0">
              <a:latin typeface="Arial"/>
              <a:ea typeface="Arial"/>
              <a:cs typeface="Arial"/>
            </a:rPr>
            <a:t> op het collector oppervlak en de dagelijkse verbruik van energie.</a:t>
          </a:r>
        </a:p>
      </cdr:txBody>
    </cdr:sp>
  </cdr:relSizeAnchor>
</c:userShapes>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2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0.765</cdr:x>
      <cdr:y>0.2675</cdr:y>
    </cdr:from>
    <cdr:to>
      <cdr:x>0.8365</cdr:x>
      <cdr:y>0.317</cdr:y>
    </cdr:to>
    <cdr:sp>
      <cdr:nvSpPr>
        <cdr:cNvPr id="1" name="TextBox 1"/>
        <cdr:cNvSpPr txBox="1">
          <a:spLocks noChangeArrowheads="1"/>
        </cdr:cNvSpPr>
      </cdr:nvSpPr>
      <cdr:spPr>
        <a:xfrm>
          <a:off x="7115175" y="1524000"/>
          <a:ext cx="666750" cy="285750"/>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0.6125</cdr:x>
      <cdr:y>0.20725</cdr:y>
    </cdr:from>
    <cdr:to>
      <cdr:x>0.941</cdr:x>
      <cdr:y>0.3875</cdr:y>
    </cdr:to>
    <cdr:sp>
      <cdr:nvSpPr>
        <cdr:cNvPr id="2" name="TextBox 2"/>
        <cdr:cNvSpPr txBox="1">
          <a:spLocks noChangeArrowheads="1"/>
        </cdr:cNvSpPr>
      </cdr:nvSpPr>
      <cdr:spPr>
        <a:xfrm>
          <a:off x="5695950" y="1181100"/>
          <a:ext cx="3057525" cy="1028700"/>
        </a:xfrm>
        <a:prstGeom prst="rect">
          <a:avLst/>
        </a:prstGeom>
        <a:noFill/>
        <a:ln w="9525" cmpd="sng">
          <a:noFill/>
        </a:ln>
      </cdr:spPr>
      <cdr:txBody>
        <a:bodyPr vertOverflow="clip" wrap="square"/>
        <a:p>
          <a:pPr algn="l">
            <a:defRPr/>
          </a:pPr>
          <a:r>
            <a:rPr lang="en-US" cap="none" sz="1000" b="0" i="0" u="none" baseline="0">
              <a:latin typeface="Arial"/>
              <a:ea typeface="Arial"/>
              <a:cs typeface="Arial"/>
            </a:rPr>
            <a:t>De volgende variabelen zijn van invloed:
</a:t>
          </a:r>
          <a:r>
            <a:rPr lang="en-US" cap="none" sz="1000" b="1" i="0" u="none" baseline="0">
              <a:latin typeface="Arial"/>
              <a:ea typeface="Arial"/>
              <a:cs typeface="Arial"/>
            </a:rPr>
            <a:t>- het warmwaterverbruik hoger(+++++)
- de temperatuur van het leidingwater lager(++)
- de buitenlucht temperatuur hoger(+++)
- de zonnestraling hoger(+++++)</a:t>
          </a:r>
        </a:p>
      </cdr:txBody>
    </cdr: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0.05825</cdr:x>
      <cdr:y>0.3235</cdr:y>
    </cdr:from>
    <cdr:to>
      <cdr:x>0.99075</cdr:x>
      <cdr:y>0.324</cdr:y>
    </cdr:to>
    <cdr:sp>
      <cdr:nvSpPr>
        <cdr:cNvPr id="1" name="Line 1"/>
        <cdr:cNvSpPr>
          <a:spLocks/>
        </cdr:cNvSpPr>
      </cdr:nvSpPr>
      <cdr:spPr>
        <a:xfrm>
          <a:off x="533400" y="1847850"/>
          <a:ext cx="8677275" cy="0"/>
        </a:xfrm>
        <a:prstGeom prst="line">
          <a:avLst/>
        </a:prstGeom>
        <a:noFill/>
        <a:ln w="28575" cmpd="sng">
          <a:solidFill>
            <a:srgbClr val="FF00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0.06475</cdr:x>
      <cdr:y>0.2735</cdr:y>
    </cdr:from>
    <cdr:to>
      <cdr:x>0.28725</cdr:x>
      <cdr:y>0.312</cdr:y>
    </cdr:to>
    <cdr:sp>
      <cdr:nvSpPr>
        <cdr:cNvPr id="2" name="TextBox 2"/>
        <cdr:cNvSpPr txBox="1">
          <a:spLocks noChangeArrowheads="1"/>
        </cdr:cNvSpPr>
      </cdr:nvSpPr>
      <cdr:spPr>
        <a:xfrm>
          <a:off x="600075" y="1562100"/>
          <a:ext cx="2066925" cy="219075"/>
        </a:xfrm>
        <a:prstGeom prst="rect">
          <a:avLst/>
        </a:prstGeom>
        <a:noFill/>
        <a:ln w="9525" cmpd="sng">
          <a:noFill/>
        </a:ln>
      </cdr:spPr>
      <cdr:txBody>
        <a:bodyPr vertOverflow="clip" wrap="square"/>
        <a:p>
          <a:pPr algn="l">
            <a:defRPr/>
          </a:pPr>
          <a:r>
            <a:rPr lang="en-US" cap="none" sz="900" b="1" i="0" u="none" baseline="0"/>
            <a:t>3 GigaJoule waarde op jaarbasis</a:t>
          </a:r>
        </a:p>
      </cdr:txBody>
    </cdr:sp>
  </cdr:relSizeAnchor>
  <cdr:relSizeAnchor xmlns:cdr="http://schemas.openxmlformats.org/drawingml/2006/chartDrawing">
    <cdr:from>
      <cdr:x>0.01325</cdr:x>
      <cdr:y>0.07725</cdr:y>
    </cdr:from>
    <cdr:to>
      <cdr:x>0.11325</cdr:x>
      <cdr:y>0.12475</cdr:y>
    </cdr:to>
    <cdr:sp>
      <cdr:nvSpPr>
        <cdr:cNvPr id="3" name="TextBox 3"/>
        <cdr:cNvSpPr txBox="1">
          <a:spLocks noChangeArrowheads="1"/>
        </cdr:cNvSpPr>
      </cdr:nvSpPr>
      <cdr:spPr>
        <a:xfrm>
          <a:off x="114300" y="438150"/>
          <a:ext cx="933450" cy="276225"/>
        </a:xfrm>
        <a:prstGeom prst="rect">
          <a:avLst/>
        </a:prstGeom>
        <a:noFill/>
        <a:ln w="9525" cmpd="sng">
          <a:noFill/>
        </a:ln>
      </cdr:spPr>
      <cdr:txBody>
        <a:bodyPr vertOverflow="clip" wrap="square"/>
        <a:p>
          <a:pPr algn="l">
            <a:defRPr/>
          </a:pPr>
          <a:r>
            <a:rPr lang="en-US" cap="none" sz="1000" b="1" i="0" u="none" baseline="0">
              <a:latin typeface="Arial"/>
              <a:ea typeface="Arial"/>
              <a:cs typeface="Arial"/>
            </a:rPr>
            <a:t>kWh/m</a:t>
          </a:r>
          <a:r>
            <a:rPr lang="en-US" cap="none" sz="1000" b="1" i="0" u="none" baseline="30000">
              <a:latin typeface="Arial"/>
              <a:ea typeface="Arial"/>
              <a:cs typeface="Arial"/>
            </a:rPr>
            <a:t>2</a:t>
          </a:r>
          <a:r>
            <a:rPr lang="en-US" cap="none" sz="1000" b="1" i="0" u="none" baseline="0">
              <a:latin typeface="Arial"/>
              <a:ea typeface="Arial"/>
              <a:cs typeface="Arial"/>
            </a:rPr>
            <a:t>/dag</a:t>
          </a:r>
        </a:p>
      </cdr:txBody>
    </cdr:sp>
  </cdr:relSizeAnchor>
  <cdr:relSizeAnchor xmlns:cdr="http://schemas.openxmlformats.org/drawingml/2006/chartDrawing">
    <cdr:from>
      <cdr:x>0.5145</cdr:x>
      <cdr:y>0.516</cdr:y>
    </cdr:from>
    <cdr:to>
      <cdr:x>0.843</cdr:x>
      <cdr:y>0.80075</cdr:y>
    </cdr:to>
    <cdr:sp>
      <cdr:nvSpPr>
        <cdr:cNvPr id="4" name="TextBox 4"/>
        <cdr:cNvSpPr txBox="1">
          <a:spLocks noChangeArrowheads="1"/>
        </cdr:cNvSpPr>
      </cdr:nvSpPr>
      <cdr:spPr>
        <a:xfrm>
          <a:off x="4781550" y="2943225"/>
          <a:ext cx="3057525" cy="1628775"/>
        </a:xfrm>
        <a:prstGeom prst="rect">
          <a:avLst/>
        </a:prstGeom>
        <a:noFill/>
        <a:ln w="9525" cmpd="sng">
          <a:noFill/>
        </a:ln>
      </cdr:spPr>
      <cdr:txBody>
        <a:bodyPr vertOverflow="clip" wrap="square"/>
        <a:p>
          <a:pPr algn="l">
            <a:defRPr/>
          </a:pPr>
          <a:r>
            <a:rPr lang="en-US" cap="none" sz="1100" b="1" i="0" u="none" baseline="0">
              <a:latin typeface="Arial"/>
              <a:ea typeface="Arial"/>
              <a:cs typeface="Arial"/>
            </a:rPr>
            <a:t>Dit is de gemiddelde dagelijkse momentele hoeveelheid energie, die de kollector per m</a:t>
          </a:r>
          <a:r>
            <a:rPr lang="en-US" cap="none" sz="1100" b="1" i="0" u="none" baseline="30000">
              <a:latin typeface="Arial"/>
              <a:ea typeface="Arial"/>
              <a:cs typeface="Arial"/>
            </a:rPr>
            <a:t>2</a:t>
          </a:r>
          <a:r>
            <a:rPr lang="en-US" cap="none" sz="1100" b="1" i="0" u="none" baseline="0">
              <a:latin typeface="Arial"/>
              <a:ea typeface="Arial"/>
              <a:cs typeface="Arial"/>
            </a:rPr>
            <a:t> levert.
Vermenigvuldigd met het kollector oppervlak (2,8 m</a:t>
          </a:r>
          <a:r>
            <a:rPr lang="en-US" cap="none" sz="1100" b="1" i="0" u="none" baseline="30000">
              <a:latin typeface="Arial"/>
              <a:ea typeface="Arial"/>
              <a:cs typeface="Arial"/>
            </a:rPr>
            <a:t>2</a:t>
          </a:r>
          <a:r>
            <a:rPr lang="en-US" cap="none" sz="1100" b="1" i="0" u="none" baseline="0">
              <a:latin typeface="Arial"/>
              <a:ea typeface="Arial"/>
              <a:cs typeface="Arial"/>
            </a:rPr>
            <a:t>) en 365 dagen, levert dit de jaaropbrengst in kWh op. 3 GJ= 0,8154 kWh/m</a:t>
          </a:r>
          <a:r>
            <a:rPr lang="en-US" cap="none" sz="1100" b="1" i="0" u="none" baseline="30000">
              <a:latin typeface="Arial"/>
              <a:ea typeface="Arial"/>
              <a:cs typeface="Arial"/>
            </a:rPr>
            <a:t>2</a:t>
          </a:r>
          <a:r>
            <a:rPr lang="en-US" cap="none" sz="1100" b="1" i="0" u="none" baseline="0">
              <a:latin typeface="Arial"/>
              <a:ea typeface="Arial"/>
              <a:cs typeface="Arial"/>
            </a:rPr>
            <a:t>/dag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0.07325</cdr:x>
      <cdr:y>0.29825</cdr:y>
    </cdr:from>
    <cdr:to>
      <cdr:x>0.987</cdr:x>
      <cdr:y>0.29825</cdr:y>
    </cdr:to>
    <cdr:sp>
      <cdr:nvSpPr>
        <cdr:cNvPr id="1" name="Line 2"/>
        <cdr:cNvSpPr>
          <a:spLocks/>
        </cdr:cNvSpPr>
      </cdr:nvSpPr>
      <cdr:spPr>
        <a:xfrm>
          <a:off x="676275" y="1695450"/>
          <a:ext cx="8505825" cy="0"/>
        </a:xfrm>
        <a:prstGeom prst="line">
          <a:avLst/>
        </a:prstGeom>
        <a:noFill/>
        <a:ln w="28575" cmpd="sng">
          <a:solidFill>
            <a:srgbClr val="0000FF"/>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0.532</cdr:x>
      <cdr:y>0.24025</cdr:y>
    </cdr:from>
    <cdr:to>
      <cdr:x>0.95775</cdr:x>
      <cdr:y>0.28125</cdr:y>
    </cdr:to>
    <cdr:sp>
      <cdr:nvSpPr>
        <cdr:cNvPr id="2" name="TextBox 3"/>
        <cdr:cNvSpPr txBox="1">
          <a:spLocks noChangeArrowheads="1"/>
        </cdr:cNvSpPr>
      </cdr:nvSpPr>
      <cdr:spPr>
        <a:xfrm>
          <a:off x="4943475" y="1371600"/>
          <a:ext cx="3962400" cy="238125"/>
        </a:xfrm>
        <a:prstGeom prst="rect">
          <a:avLst/>
        </a:prstGeom>
        <a:noFill/>
        <a:ln w="9525" cmpd="sng">
          <a:noFill/>
        </a:ln>
      </cdr:spPr>
      <cdr:txBody>
        <a:bodyPr vertOverflow="clip" wrap="square"/>
        <a:p>
          <a:pPr algn="l">
            <a:defRPr/>
          </a:pPr>
          <a:r>
            <a:rPr lang="en-US" cap="none" sz="900" b="1" i="0" u="none" baseline="0"/>
            <a:t> VROEGERE (2003) SUBSIDIABELE (E 700) ENERGIEOPBRENGST</a:t>
          </a:r>
        </a:p>
      </cdr:txBody>
    </cdr:sp>
  </cdr:relSizeAnchor>
  <cdr:relSizeAnchor xmlns:cdr="http://schemas.openxmlformats.org/drawingml/2006/chartDrawing">
    <cdr:from>
      <cdr:x>0.07325</cdr:x>
      <cdr:y>0.4805</cdr:y>
    </cdr:from>
    <cdr:to>
      <cdr:x>0.987</cdr:x>
      <cdr:y>0.4805</cdr:y>
    </cdr:to>
    <cdr:sp>
      <cdr:nvSpPr>
        <cdr:cNvPr id="3" name="Line 6"/>
        <cdr:cNvSpPr>
          <a:spLocks/>
        </cdr:cNvSpPr>
      </cdr:nvSpPr>
      <cdr:spPr>
        <a:xfrm>
          <a:off x="676275" y="2743200"/>
          <a:ext cx="8505825" cy="0"/>
        </a:xfrm>
        <a:prstGeom prst="line">
          <a:avLst/>
        </a:prstGeom>
        <a:noFill/>
        <a:ln w="28575" cmpd="sng">
          <a:solidFill>
            <a:srgbClr val="00FF00"/>
          </a:solidFill>
          <a:headEnd type="none"/>
          <a:tailEnd type="none"/>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0.10625</cdr:x>
      <cdr:y>0.37275</cdr:y>
    </cdr:from>
    <cdr:to>
      <cdr:x>0.32725</cdr:x>
      <cdr:y>0.39475</cdr:y>
    </cdr:to>
    <cdr:sp>
      <cdr:nvSpPr>
        <cdr:cNvPr id="4" name="TextBox 7"/>
        <cdr:cNvSpPr txBox="1">
          <a:spLocks noChangeArrowheads="1"/>
        </cdr:cNvSpPr>
      </cdr:nvSpPr>
      <cdr:spPr>
        <a:xfrm>
          <a:off x="981075" y="2124075"/>
          <a:ext cx="2057400" cy="123825"/>
        </a:xfrm>
        <a:prstGeom prst="rect">
          <a:avLst/>
        </a:prstGeom>
        <a:noFill/>
        <a:ln w="9525" cmpd="sng">
          <a:noFill/>
        </a:ln>
      </cdr:spPr>
      <cdr:txBody>
        <a:bodyPr vertOverflow="clip" wrap="square"/>
        <a:p>
          <a:pPr algn="l">
            <a:defRPr/>
          </a:pPr>
          <a:r>
            <a:rPr lang="en-US" cap="none" u="none" baseline="0">
              <a:latin typeface="Times New Roman"/>
              <a:ea typeface="Times New Roman"/>
              <a:cs typeface="Times New Roman"/>
            </a:rPr>
            <a:t/>
          </a:r>
        </a:p>
      </cdr:txBody>
    </cdr:sp>
  </cdr:relSizeAnchor>
  <cdr:relSizeAnchor xmlns:cdr="http://schemas.openxmlformats.org/drawingml/2006/chartDrawing">
    <cdr:from>
      <cdr:x>0.4725</cdr:x>
      <cdr:y>0.49475</cdr:y>
    </cdr:from>
    <cdr:to>
      <cdr:x>0.88925</cdr:x>
      <cdr:y>0.5335</cdr:y>
    </cdr:to>
    <cdr:sp>
      <cdr:nvSpPr>
        <cdr:cNvPr id="5" name="TextBox 8"/>
        <cdr:cNvSpPr txBox="1">
          <a:spLocks noChangeArrowheads="1"/>
        </cdr:cNvSpPr>
      </cdr:nvSpPr>
      <cdr:spPr>
        <a:xfrm>
          <a:off x="4391025" y="2819400"/>
          <a:ext cx="3876675" cy="219075"/>
        </a:xfrm>
        <a:prstGeom prst="rect">
          <a:avLst/>
        </a:prstGeom>
        <a:noFill/>
        <a:ln w="9525" cmpd="sng">
          <a:noFill/>
        </a:ln>
      </cdr:spPr>
      <cdr:txBody>
        <a:bodyPr vertOverflow="clip" wrap="square"/>
        <a:p>
          <a:pPr algn="l">
            <a:defRPr/>
          </a:pPr>
          <a:r>
            <a:rPr lang="en-US" cap="none" sz="900" b="1" i="0" u="none" baseline="0"/>
            <a:t>VROEGERE (2003) SUBSIDIABELE (E. 500) ENERGIEOPBRENGST</a:t>
          </a:r>
        </a:p>
      </cdr:txBody>
    </cdr:sp>
  </cdr:relSizeAnchor>
</c:userShapes>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305925" cy="5715000"/>
    <xdr:graphicFrame>
      <xdr:nvGraphicFramePr>
        <xdr:cNvPr id="1" name="Shape 1025"/>
        <xdr:cNvGraphicFramePr/>
      </xdr:nvGraphicFramePr>
      <xdr:xfrm>
        <a:off x="0" y="0"/>
        <a:ext cx="9305925" cy="5715000"/>
      </xdr:xfrm>
      <a:graphic>
        <a:graphicData uri="http://schemas.openxmlformats.org/drawingml/2006/chart">
          <c:chart xmlns:c="http://schemas.openxmlformats.org/drawingml/2006/chart" r:id="rId1"/>
        </a:graphicData>
      </a:graphic>
    </xdr:graphicFrame>
    <xdr:clientData/>
  </xdr:absolute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absoluteAnchor>
    <xdr:pos x="0" y="0"/>
    <xdr:ext cx="9715500" cy="5467350"/>
    <xdr:graphicFrame>
      <xdr:nvGraphicFramePr>
        <xdr:cNvPr id="1" name="Shape 1025"/>
        <xdr:cNvGraphicFramePr/>
      </xdr:nvGraphicFramePr>
      <xdr:xfrm>
        <a:off x="0" y="0"/>
        <a:ext cx="9715500" cy="5467350"/>
      </xdr:xfrm>
      <a:graphic>
        <a:graphicData uri="http://schemas.openxmlformats.org/drawingml/2006/chart">
          <c:chart xmlns:c="http://schemas.openxmlformats.org/drawingml/2006/chart" r:id="rId1"/>
        </a:graphicData>
      </a:graphic>
    </xdr:graphicFrame>
    <xdr:clientData/>
  </xdr:absolute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2:AA48"/>
  <sheetViews>
    <sheetView workbookViewId="0" topLeftCell="A3">
      <selection activeCell="B34" sqref="B34:B35"/>
    </sheetView>
  </sheetViews>
  <sheetFormatPr defaultColWidth="9.33203125" defaultRowHeight="12.75"/>
  <cols>
    <col min="1" max="1" width="3.16015625" style="0" customWidth="1"/>
    <col min="2" max="3" width="11.33203125" style="3" customWidth="1"/>
    <col min="4" max="4" width="10.16015625" style="3" customWidth="1"/>
    <col min="5" max="5" width="12.33203125" style="3" customWidth="1"/>
    <col min="6" max="6" width="11.33203125" style="5" customWidth="1"/>
    <col min="7" max="7" width="7.5" style="2" customWidth="1"/>
    <col min="8" max="8" width="7.83203125" style="2" customWidth="1"/>
    <col min="9" max="9" width="7.5" style="2" customWidth="1"/>
    <col min="10" max="10" width="7.66015625" style="2" customWidth="1"/>
    <col min="11" max="11" width="9" style="2" customWidth="1"/>
    <col min="12" max="12" width="11.5" style="2" customWidth="1"/>
    <col min="13" max="13" width="9.83203125" style="2" customWidth="1"/>
    <col min="14" max="14" width="3.16015625" style="0" customWidth="1"/>
    <col min="15" max="15" width="15" style="0" customWidth="1"/>
    <col min="16" max="16" width="15.16015625" style="0" customWidth="1"/>
    <col min="17" max="20" width="14.5" style="0" customWidth="1"/>
    <col min="21" max="21" width="15.33203125" style="2" customWidth="1"/>
    <col min="22" max="23" width="14.5" style="2" customWidth="1"/>
    <col min="24" max="24" width="14.33203125" style="2" customWidth="1"/>
    <col min="25" max="25" width="15.33203125" style="2" customWidth="1"/>
    <col min="26" max="26" width="15.16015625" style="2" customWidth="1"/>
    <col min="27" max="27" width="13.16015625" style="1" customWidth="1"/>
  </cols>
  <sheetData>
    <row r="2" spans="2:26" ht="12.75">
      <c r="B2" s="24" t="s">
        <v>6</v>
      </c>
      <c r="C2" s="24" t="s">
        <v>5</v>
      </c>
      <c r="D2" s="24" t="s">
        <v>4</v>
      </c>
      <c r="E2" s="24" t="s">
        <v>3</v>
      </c>
      <c r="F2" s="24" t="s">
        <v>2</v>
      </c>
      <c r="G2" s="24" t="s">
        <v>1</v>
      </c>
      <c r="H2" s="24" t="s">
        <v>12</v>
      </c>
      <c r="I2" s="24" t="s">
        <v>11</v>
      </c>
      <c r="J2" s="24" t="s">
        <v>10</v>
      </c>
      <c r="K2" s="24" t="s">
        <v>9</v>
      </c>
      <c r="L2" s="24" t="s">
        <v>8</v>
      </c>
      <c r="M2" s="24" t="s">
        <v>7</v>
      </c>
      <c r="O2" s="25" t="s">
        <v>0</v>
      </c>
      <c r="P2" s="26" t="s">
        <v>0</v>
      </c>
      <c r="Q2" s="26" t="s">
        <v>0</v>
      </c>
      <c r="R2" s="26" t="s">
        <v>0</v>
      </c>
      <c r="S2" s="26" t="s">
        <v>0</v>
      </c>
      <c r="T2" s="26" t="s">
        <v>0</v>
      </c>
      <c r="U2" s="26" t="s">
        <v>0</v>
      </c>
      <c r="V2" s="26" t="s">
        <v>0</v>
      </c>
      <c r="W2" s="26" t="s">
        <v>0</v>
      </c>
      <c r="X2" s="26" t="s">
        <v>0</v>
      </c>
      <c r="Y2" s="26" t="s">
        <v>0</v>
      </c>
      <c r="Z2" s="26" t="s">
        <v>0</v>
      </c>
    </row>
    <row r="3" spans="2:26" ht="12.75">
      <c r="B3" s="24"/>
      <c r="C3" s="24"/>
      <c r="D3" s="24"/>
      <c r="E3" s="24"/>
      <c r="F3" s="24"/>
      <c r="G3" s="24"/>
      <c r="H3" s="24"/>
      <c r="I3" s="24"/>
      <c r="J3" s="24"/>
      <c r="K3" s="24"/>
      <c r="L3" s="24"/>
      <c r="M3" s="24"/>
      <c r="O3" s="25" t="s">
        <v>7</v>
      </c>
      <c r="P3" s="26" t="s">
        <v>8</v>
      </c>
      <c r="Q3" s="26" t="s">
        <v>9</v>
      </c>
      <c r="R3" s="26" t="s">
        <v>10</v>
      </c>
      <c r="S3" s="26" t="s">
        <v>11</v>
      </c>
      <c r="T3" s="26" t="s">
        <v>12</v>
      </c>
      <c r="U3" s="26" t="s">
        <v>1</v>
      </c>
      <c r="V3" s="26" t="s">
        <v>2</v>
      </c>
      <c r="W3" s="26" t="s">
        <v>3</v>
      </c>
      <c r="X3" s="26" t="s">
        <v>4</v>
      </c>
      <c r="Y3" s="26" t="s">
        <v>5</v>
      </c>
      <c r="Z3" s="26" t="s">
        <v>6</v>
      </c>
    </row>
    <row r="4" spans="1:27" ht="12.75">
      <c r="A4" s="18">
        <v>1</v>
      </c>
      <c r="B4" s="2">
        <v>0</v>
      </c>
      <c r="C4" s="2">
        <f>Y4-X34</f>
        <v>1.370999999999981</v>
      </c>
      <c r="D4" s="2">
        <f>X4-W33</f>
        <v>1.0579999999999927</v>
      </c>
      <c r="E4" s="2">
        <f>W4-V34</f>
        <v>1.3690000000000282</v>
      </c>
      <c r="F4" s="2">
        <f>V4-U34</f>
        <v>0.9530000000000314</v>
      </c>
      <c r="G4" s="2">
        <f>U4-T33</f>
        <v>4.030999999999949</v>
      </c>
      <c r="H4" s="2">
        <f>T4-S34</f>
        <v>0</v>
      </c>
      <c r="I4" s="2">
        <f>S4-R33</f>
        <v>0</v>
      </c>
      <c r="J4" s="2">
        <f>R4-Q34</f>
        <v>0.1950000000000074</v>
      </c>
      <c r="K4" s="2">
        <f>Q4-P31</f>
        <v>1.0399999999999991</v>
      </c>
      <c r="L4" s="2">
        <f>P4-O34</f>
        <v>0</v>
      </c>
      <c r="M4" s="2">
        <v>0</v>
      </c>
      <c r="N4" s="18">
        <v>1</v>
      </c>
      <c r="O4" s="2">
        <v>0</v>
      </c>
      <c r="P4" s="2">
        <v>30.056</v>
      </c>
      <c r="Q4" s="2">
        <v>52.112</v>
      </c>
      <c r="R4" s="2">
        <v>110.516</v>
      </c>
      <c r="S4" s="2">
        <v>163.014</v>
      </c>
      <c r="T4" s="2">
        <v>227.185</v>
      </c>
      <c r="U4" s="2">
        <v>310.614</v>
      </c>
      <c r="V4" s="2">
        <v>397.35</v>
      </c>
      <c r="W4" s="2">
        <v>449.762</v>
      </c>
      <c r="X4" s="2">
        <v>510.807</v>
      </c>
      <c r="Y4" s="2">
        <v>548.563</v>
      </c>
      <c r="Z4" s="2">
        <v>568.663</v>
      </c>
      <c r="AA4" s="40">
        <v>1</v>
      </c>
    </row>
    <row r="5" spans="1:27" ht="12.75">
      <c r="A5" s="18">
        <v>2</v>
      </c>
      <c r="B5" s="2">
        <f aca="true" t="shared" si="0" ref="B5:B34">Z5-Z4</f>
        <v>0</v>
      </c>
      <c r="C5" s="2">
        <f aca="true" t="shared" si="1" ref="C5:C33">Y5-Y4</f>
        <v>0.91700000000003</v>
      </c>
      <c r="D5" s="2">
        <f aca="true" t="shared" si="2" ref="D5:D34">X5-X4</f>
        <v>0.2740000000000009</v>
      </c>
      <c r="E5" s="2">
        <f aca="true" t="shared" si="3" ref="E5:E33">W5-W4</f>
        <v>0.61099999999999</v>
      </c>
      <c r="F5" s="2">
        <f aca="true" t="shared" si="4" ref="F5:F34">V5-V4</f>
        <v>0.9389999999999645</v>
      </c>
      <c r="G5" s="2">
        <f aca="true" t="shared" si="5" ref="G5:G34">U5-U4</f>
        <v>3.4920000000000186</v>
      </c>
      <c r="H5" s="2">
        <f aca="true" t="shared" si="6" ref="H5:H33">T5-T4</f>
        <v>5.024000000000001</v>
      </c>
      <c r="I5" s="2">
        <f aca="true" t="shared" si="7" ref="I5:I34">S5-S4</f>
        <v>2.0319999999999823</v>
      </c>
      <c r="J5" s="2">
        <v>0</v>
      </c>
      <c r="K5" s="2">
        <f aca="true" t="shared" si="8" ref="K5:K34">Q5-Q4</f>
        <v>1.3889999999999958</v>
      </c>
      <c r="L5" s="2">
        <f aca="true" t="shared" si="9" ref="L5:L31">P5-P4</f>
        <v>0</v>
      </c>
      <c r="M5" s="2">
        <f aca="true" t="shared" si="10" ref="M5:M34">O5-O4</f>
        <v>0.823</v>
      </c>
      <c r="N5" s="18">
        <v>2</v>
      </c>
      <c r="O5" s="2">
        <v>0.823</v>
      </c>
      <c r="P5" s="2">
        <v>30.056</v>
      </c>
      <c r="Q5" s="2">
        <v>53.501</v>
      </c>
      <c r="R5" s="2">
        <v>111.221</v>
      </c>
      <c r="S5" s="2">
        <v>165.046</v>
      </c>
      <c r="T5" s="2">
        <v>232.209</v>
      </c>
      <c r="U5" s="2">
        <v>314.106</v>
      </c>
      <c r="V5" s="2">
        <v>398.289</v>
      </c>
      <c r="W5" s="2">
        <v>450.373</v>
      </c>
      <c r="X5" s="2">
        <v>511.081</v>
      </c>
      <c r="Y5" s="2">
        <v>549.48</v>
      </c>
      <c r="Z5" s="2">
        <v>568.663</v>
      </c>
      <c r="AA5" s="40">
        <v>2</v>
      </c>
    </row>
    <row r="6" spans="1:27" ht="12.75">
      <c r="A6" s="18">
        <v>3</v>
      </c>
      <c r="B6" s="2">
        <f t="shared" si="0"/>
        <v>0</v>
      </c>
      <c r="C6" s="2">
        <f t="shared" si="1"/>
        <v>1.1509999999999536</v>
      </c>
      <c r="D6" s="2">
        <f t="shared" si="2"/>
        <v>2.893000000000029</v>
      </c>
      <c r="E6" s="2">
        <f t="shared" si="3"/>
        <v>0.6560000000000059</v>
      </c>
      <c r="F6" s="2">
        <f t="shared" si="4"/>
        <v>0.3170000000000073</v>
      </c>
      <c r="G6" s="2">
        <v>0</v>
      </c>
      <c r="H6" s="2">
        <f t="shared" si="6"/>
        <v>3.062999999999988</v>
      </c>
      <c r="I6" s="2">
        <f t="shared" si="7"/>
        <v>4.141999999999996</v>
      </c>
      <c r="J6" s="2">
        <f aca="true" t="shared" si="11" ref="J6:J33">R6-R5</f>
        <v>1.1499999999999915</v>
      </c>
      <c r="K6" s="2">
        <f t="shared" si="8"/>
        <v>0.17600000000000193</v>
      </c>
      <c r="L6" s="2">
        <f t="shared" si="9"/>
        <v>0</v>
      </c>
      <c r="M6" s="2">
        <f t="shared" si="10"/>
        <v>0.899</v>
      </c>
      <c r="N6" s="18">
        <v>3</v>
      </c>
      <c r="O6" s="2">
        <v>1.722</v>
      </c>
      <c r="P6" s="2">
        <v>30.056</v>
      </c>
      <c r="Q6" s="2">
        <v>53.677</v>
      </c>
      <c r="R6" s="2">
        <v>112.371</v>
      </c>
      <c r="S6" s="2">
        <v>169.188</v>
      </c>
      <c r="T6" s="2">
        <v>235.272</v>
      </c>
      <c r="U6" s="2">
        <v>317.194</v>
      </c>
      <c r="V6" s="2">
        <v>398.606</v>
      </c>
      <c r="W6" s="2">
        <v>451.029</v>
      </c>
      <c r="X6" s="2">
        <v>513.974</v>
      </c>
      <c r="Y6" s="2">
        <v>550.631</v>
      </c>
      <c r="Z6" s="2">
        <v>568.663</v>
      </c>
      <c r="AA6" s="40">
        <v>3</v>
      </c>
    </row>
    <row r="7" spans="1:27" ht="12.75">
      <c r="A7" s="18">
        <v>4</v>
      </c>
      <c r="B7" s="2">
        <f t="shared" si="0"/>
        <v>1.3220000000000027</v>
      </c>
      <c r="C7" s="2">
        <f t="shared" si="1"/>
        <v>0.41200000000003456</v>
      </c>
      <c r="D7" s="2">
        <f t="shared" si="2"/>
        <v>0.9049999999999727</v>
      </c>
      <c r="E7" s="2">
        <f t="shared" si="3"/>
        <v>3.1129999999999995</v>
      </c>
      <c r="F7" s="2">
        <f t="shared" si="4"/>
        <v>2.5720000000000027</v>
      </c>
      <c r="G7" s="2">
        <f t="shared" si="5"/>
        <v>2.815999999999974</v>
      </c>
      <c r="H7" s="2">
        <f t="shared" si="6"/>
        <v>4.824000000000012</v>
      </c>
      <c r="I7" s="2">
        <f t="shared" si="7"/>
        <v>1.6340000000000146</v>
      </c>
      <c r="J7" s="2">
        <f t="shared" si="11"/>
        <v>0.8569999999999993</v>
      </c>
      <c r="K7" s="2">
        <f t="shared" si="8"/>
        <v>1.5949999999999989</v>
      </c>
      <c r="L7" s="2">
        <f t="shared" si="9"/>
        <v>0.26899999999999835</v>
      </c>
      <c r="M7" s="2">
        <f t="shared" si="10"/>
        <v>0.8759999999999999</v>
      </c>
      <c r="N7" s="18">
        <v>4</v>
      </c>
      <c r="O7" s="2">
        <v>2.598</v>
      </c>
      <c r="P7" s="2">
        <v>30.325</v>
      </c>
      <c r="Q7" s="2">
        <v>55.272</v>
      </c>
      <c r="R7" s="2">
        <v>113.228</v>
      </c>
      <c r="S7" s="2">
        <v>170.822</v>
      </c>
      <c r="T7" s="2">
        <v>240.096</v>
      </c>
      <c r="U7" s="2">
        <v>320.01</v>
      </c>
      <c r="V7" s="2">
        <v>401.178</v>
      </c>
      <c r="W7" s="2">
        <v>454.142</v>
      </c>
      <c r="X7" s="2">
        <v>514.879</v>
      </c>
      <c r="Y7" s="2">
        <v>551.043</v>
      </c>
      <c r="Z7" s="2">
        <v>569.985</v>
      </c>
      <c r="AA7" s="40">
        <v>4</v>
      </c>
    </row>
    <row r="8" spans="1:27" ht="12.75">
      <c r="A8" s="18">
        <v>5</v>
      </c>
      <c r="B8" s="2">
        <f t="shared" si="0"/>
        <v>0.08000000000004093</v>
      </c>
      <c r="C8" s="2">
        <f t="shared" si="1"/>
        <v>0.005999999999971806</v>
      </c>
      <c r="D8" s="2">
        <f t="shared" si="2"/>
        <v>1.134999999999991</v>
      </c>
      <c r="E8" s="2">
        <f t="shared" si="3"/>
        <v>0.6639999999999873</v>
      </c>
      <c r="F8" s="2">
        <f t="shared" si="4"/>
        <v>4.612000000000023</v>
      </c>
      <c r="G8" s="2">
        <f t="shared" si="5"/>
        <v>1.7100000000000364</v>
      </c>
      <c r="H8" s="2">
        <f t="shared" si="6"/>
        <v>2.727000000000004</v>
      </c>
      <c r="I8" s="2">
        <f t="shared" si="7"/>
        <v>2.276999999999987</v>
      </c>
      <c r="J8" s="2">
        <f t="shared" si="11"/>
        <v>2.1610000000000014</v>
      </c>
      <c r="K8" s="2">
        <f t="shared" si="8"/>
        <v>1.493000000000002</v>
      </c>
      <c r="L8" s="2">
        <f t="shared" si="9"/>
        <v>0</v>
      </c>
      <c r="M8" s="2">
        <f t="shared" si="10"/>
        <v>0</v>
      </c>
      <c r="N8" s="18">
        <v>5</v>
      </c>
      <c r="O8" s="2">
        <v>2.598</v>
      </c>
      <c r="P8" s="2">
        <v>30.325</v>
      </c>
      <c r="Q8" s="2">
        <v>56.765</v>
      </c>
      <c r="R8" s="2">
        <v>115.389</v>
      </c>
      <c r="S8" s="2">
        <v>173.099</v>
      </c>
      <c r="T8" s="2">
        <v>242.823</v>
      </c>
      <c r="U8" s="2">
        <v>321.72</v>
      </c>
      <c r="V8" s="2">
        <v>405.79</v>
      </c>
      <c r="W8" s="2">
        <v>454.806</v>
      </c>
      <c r="X8" s="2">
        <v>516.014</v>
      </c>
      <c r="Y8" s="2">
        <v>551.049</v>
      </c>
      <c r="Z8" s="2">
        <v>570.065</v>
      </c>
      <c r="AA8" s="40">
        <v>5</v>
      </c>
    </row>
    <row r="9" spans="1:27" ht="12.75">
      <c r="A9" s="18">
        <v>6</v>
      </c>
      <c r="B9" s="2">
        <f t="shared" si="0"/>
        <v>0</v>
      </c>
      <c r="C9" s="2">
        <f t="shared" si="1"/>
        <v>0.27300000000002456</v>
      </c>
      <c r="D9" s="2">
        <f t="shared" si="2"/>
        <v>0</v>
      </c>
      <c r="E9" s="2">
        <f t="shared" si="3"/>
        <v>3.415999999999997</v>
      </c>
      <c r="F9" s="2">
        <f t="shared" si="4"/>
        <v>4.543999999999983</v>
      </c>
      <c r="G9" s="2">
        <f t="shared" si="5"/>
        <v>4.185999999999979</v>
      </c>
      <c r="H9" s="2">
        <f t="shared" si="6"/>
        <v>2.5209999999999866</v>
      </c>
      <c r="I9" s="2">
        <f t="shared" si="7"/>
        <v>1.7010000000000218</v>
      </c>
      <c r="J9" s="2">
        <f t="shared" si="11"/>
        <v>1.3419999999999987</v>
      </c>
      <c r="K9" s="2">
        <f t="shared" si="8"/>
        <v>2.811</v>
      </c>
      <c r="L9" s="2">
        <f t="shared" si="9"/>
        <v>0</v>
      </c>
      <c r="M9" s="2">
        <f t="shared" si="10"/>
        <v>0</v>
      </c>
      <c r="N9" s="18">
        <v>6</v>
      </c>
      <c r="O9" s="2">
        <v>2.598</v>
      </c>
      <c r="P9" s="2">
        <v>30.325</v>
      </c>
      <c r="Q9" s="2">
        <v>59.576</v>
      </c>
      <c r="R9" s="2">
        <v>116.731</v>
      </c>
      <c r="S9" s="2">
        <v>174.8</v>
      </c>
      <c r="T9" s="2">
        <v>245.344</v>
      </c>
      <c r="U9" s="2">
        <v>325.906</v>
      </c>
      <c r="V9" s="2">
        <v>410.334</v>
      </c>
      <c r="W9" s="2">
        <v>458.222</v>
      </c>
      <c r="X9" s="2">
        <v>516.014</v>
      </c>
      <c r="Y9" s="2">
        <v>551.322</v>
      </c>
      <c r="Z9" s="2">
        <v>570.065</v>
      </c>
      <c r="AA9" s="40">
        <v>6</v>
      </c>
    </row>
    <row r="10" spans="1:27" ht="12.75">
      <c r="A10" s="18">
        <v>7</v>
      </c>
      <c r="B10" s="2">
        <f t="shared" si="0"/>
        <v>0</v>
      </c>
      <c r="C10" s="2">
        <f t="shared" si="1"/>
        <v>0</v>
      </c>
      <c r="D10" s="2">
        <f t="shared" si="2"/>
        <v>2.8999999999999773</v>
      </c>
      <c r="E10" s="2">
        <f t="shared" si="3"/>
        <v>2.150000000000034</v>
      </c>
      <c r="F10" s="2">
        <f t="shared" si="4"/>
        <v>1.0720000000000027</v>
      </c>
      <c r="G10" s="2">
        <f t="shared" si="5"/>
        <v>0.40699999999998226</v>
      </c>
      <c r="H10" s="2">
        <f t="shared" si="6"/>
        <v>3.3530000000000086</v>
      </c>
      <c r="I10" s="2">
        <f t="shared" si="7"/>
        <v>2.0459999999999923</v>
      </c>
      <c r="J10" s="2">
        <f t="shared" si="11"/>
        <v>0.7960000000000065</v>
      </c>
      <c r="K10" s="2">
        <f t="shared" si="8"/>
        <v>1.304000000000002</v>
      </c>
      <c r="L10" s="2">
        <f t="shared" si="9"/>
        <v>0.16100000000000136</v>
      </c>
      <c r="M10" s="2">
        <f t="shared" si="10"/>
        <v>0.9430000000000001</v>
      </c>
      <c r="N10" s="18">
        <v>7</v>
      </c>
      <c r="O10" s="2">
        <v>3.541</v>
      </c>
      <c r="P10" s="2">
        <v>30.486</v>
      </c>
      <c r="Q10" s="2">
        <v>60.88</v>
      </c>
      <c r="R10" s="2">
        <v>117.527</v>
      </c>
      <c r="S10" s="2">
        <v>176.846</v>
      </c>
      <c r="T10" s="2">
        <v>248.697</v>
      </c>
      <c r="U10" s="2">
        <v>326.313</v>
      </c>
      <c r="V10" s="2">
        <v>411.406</v>
      </c>
      <c r="W10" s="2">
        <v>460.372</v>
      </c>
      <c r="X10" s="2">
        <v>518.914</v>
      </c>
      <c r="Y10" s="2">
        <v>551.322</v>
      </c>
      <c r="Z10" s="2">
        <v>570.065</v>
      </c>
      <c r="AA10" s="40">
        <v>7</v>
      </c>
    </row>
    <row r="11" spans="1:27" ht="12.75">
      <c r="A11" s="18">
        <v>8</v>
      </c>
      <c r="B11" s="2">
        <f t="shared" si="0"/>
        <v>0.008999999999900865</v>
      </c>
      <c r="C11" s="2">
        <f t="shared" si="1"/>
        <v>0.07100000000002638</v>
      </c>
      <c r="D11" s="2">
        <f t="shared" si="2"/>
        <v>1.44399999999996</v>
      </c>
      <c r="E11" s="2">
        <f t="shared" si="3"/>
        <v>1.829999999999984</v>
      </c>
      <c r="F11" s="2">
        <f t="shared" si="4"/>
        <v>0.3100000000000023</v>
      </c>
      <c r="G11" s="2">
        <f t="shared" si="5"/>
        <v>4.067999999999984</v>
      </c>
      <c r="H11" s="2">
        <f t="shared" si="6"/>
        <v>4.844999999999999</v>
      </c>
      <c r="I11" s="2">
        <f t="shared" si="7"/>
        <v>3.329999999999984</v>
      </c>
      <c r="J11" s="2">
        <f t="shared" si="11"/>
        <v>0.6899999999999977</v>
      </c>
      <c r="K11" s="2">
        <f t="shared" si="8"/>
        <v>0</v>
      </c>
      <c r="L11" s="2">
        <f t="shared" si="9"/>
        <v>1.1769999999999996</v>
      </c>
      <c r="M11" s="2">
        <f t="shared" si="10"/>
        <v>0.3740000000000001</v>
      </c>
      <c r="N11" s="18">
        <v>8</v>
      </c>
      <c r="O11" s="2">
        <v>3.915</v>
      </c>
      <c r="P11" s="2">
        <v>31.663</v>
      </c>
      <c r="Q11" s="2">
        <v>60.88</v>
      </c>
      <c r="R11" s="2">
        <v>118.217</v>
      </c>
      <c r="S11" s="2">
        <v>180.176</v>
      </c>
      <c r="T11" s="2">
        <v>253.542</v>
      </c>
      <c r="U11" s="2">
        <v>330.381</v>
      </c>
      <c r="V11" s="2">
        <v>411.716</v>
      </c>
      <c r="W11" s="2">
        <v>462.202</v>
      </c>
      <c r="X11" s="2">
        <v>520.358</v>
      </c>
      <c r="Y11" s="2">
        <v>551.393</v>
      </c>
      <c r="Z11" s="2">
        <v>570.074</v>
      </c>
      <c r="AA11" s="40">
        <v>8</v>
      </c>
    </row>
    <row r="12" spans="1:27" ht="12.75">
      <c r="A12" s="18">
        <v>9</v>
      </c>
      <c r="B12" s="2">
        <f t="shared" si="0"/>
        <v>1.461999999999989</v>
      </c>
      <c r="C12" s="2">
        <f t="shared" si="1"/>
        <v>2.4429999999999836</v>
      </c>
      <c r="D12" s="2">
        <f t="shared" si="2"/>
        <v>1.6320000000000618</v>
      </c>
      <c r="E12" s="2">
        <f t="shared" si="3"/>
        <v>3.516999999999996</v>
      </c>
      <c r="F12" s="2">
        <f t="shared" si="4"/>
        <v>0.6730000000000018</v>
      </c>
      <c r="G12" s="2">
        <f t="shared" si="5"/>
        <v>1.7010000000000218</v>
      </c>
      <c r="H12" s="2">
        <f t="shared" si="6"/>
        <v>2.52200000000002</v>
      </c>
      <c r="I12" s="2">
        <f t="shared" si="7"/>
        <v>2.8210000000000264</v>
      </c>
      <c r="J12" s="2">
        <f t="shared" si="11"/>
        <v>3.0589999999999975</v>
      </c>
      <c r="K12" s="2">
        <f t="shared" si="8"/>
        <v>0.028999999999996362</v>
      </c>
      <c r="L12" s="2">
        <f t="shared" si="9"/>
        <v>1.8099999999999987</v>
      </c>
      <c r="M12" s="2">
        <f t="shared" si="10"/>
        <v>2.5969999999999995</v>
      </c>
      <c r="N12" s="18">
        <v>9</v>
      </c>
      <c r="O12" s="2">
        <v>6.512</v>
      </c>
      <c r="P12" s="2">
        <v>33.473</v>
      </c>
      <c r="Q12" s="2">
        <v>60.909</v>
      </c>
      <c r="R12" s="2">
        <v>121.276</v>
      </c>
      <c r="S12" s="2">
        <v>182.997</v>
      </c>
      <c r="T12" s="2">
        <v>256.064</v>
      </c>
      <c r="U12" s="2">
        <v>332.082</v>
      </c>
      <c r="V12" s="2">
        <v>412.389</v>
      </c>
      <c r="W12" s="2">
        <v>465.719</v>
      </c>
      <c r="X12" s="2">
        <v>521.99</v>
      </c>
      <c r="Y12" s="2">
        <v>553.836</v>
      </c>
      <c r="Z12" s="2">
        <v>571.536</v>
      </c>
      <c r="AA12" s="40">
        <v>9</v>
      </c>
    </row>
    <row r="13" spans="1:27" ht="12.75">
      <c r="A13" s="18">
        <v>10</v>
      </c>
      <c r="B13" s="2">
        <f t="shared" si="0"/>
        <v>1.4460000000000264</v>
      </c>
      <c r="C13" s="2">
        <f t="shared" si="1"/>
        <v>0.08299999999996999</v>
      </c>
      <c r="D13" s="2">
        <f t="shared" si="2"/>
        <v>0.011999999999943611</v>
      </c>
      <c r="E13" s="2">
        <f t="shared" si="3"/>
        <v>4.670000000000016</v>
      </c>
      <c r="F13" s="2">
        <f t="shared" si="4"/>
        <v>0.825999999999965</v>
      </c>
      <c r="G13" s="2">
        <f t="shared" si="5"/>
        <v>4.715000000000032</v>
      </c>
      <c r="H13" s="2">
        <f t="shared" si="6"/>
        <v>2.8659999999999854</v>
      </c>
      <c r="I13" s="2">
        <f t="shared" si="7"/>
        <v>3.785999999999973</v>
      </c>
      <c r="J13" s="2">
        <f t="shared" si="11"/>
        <v>2.355000000000004</v>
      </c>
      <c r="K13" s="2">
        <f t="shared" si="8"/>
        <v>0.23400000000000176</v>
      </c>
      <c r="L13" s="2">
        <f t="shared" si="9"/>
        <v>0</v>
      </c>
      <c r="M13" s="2">
        <f t="shared" si="10"/>
        <v>0</v>
      </c>
      <c r="N13" s="18">
        <v>10</v>
      </c>
      <c r="O13" s="2">
        <v>6.512</v>
      </c>
      <c r="P13" s="2">
        <v>33.473</v>
      </c>
      <c r="Q13" s="2">
        <v>61.143</v>
      </c>
      <c r="R13" s="2">
        <v>123.631</v>
      </c>
      <c r="S13" s="2">
        <v>186.783</v>
      </c>
      <c r="T13" s="2">
        <v>258.93</v>
      </c>
      <c r="U13" s="2">
        <v>336.797</v>
      </c>
      <c r="V13" s="2">
        <v>413.215</v>
      </c>
      <c r="W13" s="2">
        <v>470.389</v>
      </c>
      <c r="X13" s="2">
        <v>522.002</v>
      </c>
      <c r="Y13" s="2">
        <v>553.919</v>
      </c>
      <c r="Z13" s="2">
        <v>572.982</v>
      </c>
      <c r="AA13" s="40">
        <v>10</v>
      </c>
    </row>
    <row r="14" spans="1:27" ht="12.75">
      <c r="A14" s="18">
        <v>11</v>
      </c>
      <c r="B14" s="2">
        <f t="shared" si="0"/>
        <v>0</v>
      </c>
      <c r="C14" s="2">
        <f t="shared" si="1"/>
        <v>0.18200000000001637</v>
      </c>
      <c r="D14" s="2">
        <f t="shared" si="2"/>
        <v>3.0950000000000273</v>
      </c>
      <c r="E14" s="2">
        <f t="shared" si="3"/>
        <v>3.3870000000000005</v>
      </c>
      <c r="F14" s="2">
        <f t="shared" si="4"/>
        <v>0.37000000000000455</v>
      </c>
      <c r="G14" s="2">
        <f t="shared" si="5"/>
        <v>1.8179999999999836</v>
      </c>
      <c r="H14" s="2">
        <f t="shared" si="6"/>
        <v>3.843999999999994</v>
      </c>
      <c r="I14" s="2">
        <f t="shared" si="7"/>
        <v>2.9560000000000173</v>
      </c>
      <c r="J14" s="2">
        <f t="shared" si="11"/>
        <v>1.3529999999999944</v>
      </c>
      <c r="K14" s="2">
        <f t="shared" si="8"/>
        <v>1.5619999999999976</v>
      </c>
      <c r="L14" s="2">
        <f t="shared" si="9"/>
        <v>0</v>
      </c>
      <c r="M14" s="2">
        <f t="shared" si="10"/>
        <v>0</v>
      </c>
      <c r="N14" s="18">
        <v>11</v>
      </c>
      <c r="O14" s="2">
        <v>6.512</v>
      </c>
      <c r="P14" s="2">
        <v>33.473</v>
      </c>
      <c r="Q14" s="2">
        <v>62.705</v>
      </c>
      <c r="R14" s="2">
        <v>124.984</v>
      </c>
      <c r="S14" s="2">
        <v>189.739</v>
      </c>
      <c r="T14" s="2">
        <v>262.774</v>
      </c>
      <c r="U14" s="2">
        <v>338.615</v>
      </c>
      <c r="V14" s="2">
        <v>413.585</v>
      </c>
      <c r="W14" s="2">
        <v>473.776</v>
      </c>
      <c r="X14" s="2">
        <v>525.097</v>
      </c>
      <c r="Y14" s="2">
        <v>554.101</v>
      </c>
      <c r="Z14" s="2">
        <v>572.982</v>
      </c>
      <c r="AA14" s="40">
        <v>11</v>
      </c>
    </row>
    <row r="15" spans="1:27" ht="12.75">
      <c r="A15" s="18">
        <v>12</v>
      </c>
      <c r="B15" s="2">
        <f t="shared" si="0"/>
        <v>0.9809999999999945</v>
      </c>
      <c r="C15" s="2">
        <f t="shared" si="1"/>
        <v>0.5209999999999582</v>
      </c>
      <c r="D15" s="2">
        <f t="shared" si="2"/>
        <v>0.027000000000043656</v>
      </c>
      <c r="E15" s="2">
        <f t="shared" si="3"/>
        <v>3.201999999999998</v>
      </c>
      <c r="F15" s="2">
        <f t="shared" si="4"/>
        <v>1.5760000000000218</v>
      </c>
      <c r="G15" s="2">
        <f t="shared" si="5"/>
        <v>4.47199999999998</v>
      </c>
      <c r="H15" s="2">
        <f t="shared" si="6"/>
        <v>3.2789999999999964</v>
      </c>
      <c r="I15" s="2">
        <f t="shared" si="7"/>
        <v>3.5459999999999923</v>
      </c>
      <c r="J15" s="2">
        <f t="shared" si="11"/>
        <v>3.2490000000000094</v>
      </c>
      <c r="K15" s="2">
        <f t="shared" si="8"/>
        <v>4.686000000000007</v>
      </c>
      <c r="L15" s="2">
        <f t="shared" si="9"/>
        <v>0</v>
      </c>
      <c r="M15" s="2">
        <f t="shared" si="10"/>
        <v>0</v>
      </c>
      <c r="N15" s="18">
        <v>12</v>
      </c>
      <c r="O15" s="2">
        <v>6.512</v>
      </c>
      <c r="P15" s="2">
        <v>33.473</v>
      </c>
      <c r="Q15" s="2">
        <v>67.391</v>
      </c>
      <c r="R15" s="2">
        <v>128.233</v>
      </c>
      <c r="S15" s="2">
        <v>193.285</v>
      </c>
      <c r="T15" s="2">
        <v>266.053</v>
      </c>
      <c r="U15" s="2">
        <v>343.087</v>
      </c>
      <c r="V15" s="2">
        <v>415.161</v>
      </c>
      <c r="W15" s="2">
        <v>476.978</v>
      </c>
      <c r="X15" s="2">
        <v>525.124</v>
      </c>
      <c r="Y15" s="2">
        <v>554.622</v>
      </c>
      <c r="Z15" s="2">
        <v>573.963</v>
      </c>
      <c r="AA15" s="40">
        <v>12</v>
      </c>
    </row>
    <row r="16" spans="1:27" ht="12.75">
      <c r="A16" s="18">
        <v>13</v>
      </c>
      <c r="B16" s="2">
        <f t="shared" si="0"/>
        <v>0.07600000000002183</v>
      </c>
      <c r="C16" s="2">
        <f t="shared" si="1"/>
        <v>0.8380000000000791</v>
      </c>
      <c r="D16" s="2">
        <f t="shared" si="2"/>
        <v>2.978999999999928</v>
      </c>
      <c r="E16" s="2">
        <f t="shared" si="3"/>
        <v>2.4080000000000155</v>
      </c>
      <c r="F16" s="2">
        <f t="shared" si="4"/>
        <v>4.766999999999996</v>
      </c>
      <c r="G16" s="2">
        <f t="shared" si="5"/>
        <v>3.208000000000027</v>
      </c>
      <c r="H16" s="2">
        <f t="shared" si="6"/>
        <v>2.8600000000000136</v>
      </c>
      <c r="I16" s="2">
        <f t="shared" si="7"/>
        <v>2.4960000000000093</v>
      </c>
      <c r="J16" s="2">
        <f t="shared" si="11"/>
        <v>0.5089999999999861</v>
      </c>
      <c r="K16" s="2">
        <f t="shared" si="8"/>
        <v>3.0379999999999967</v>
      </c>
      <c r="L16" s="2">
        <f t="shared" si="9"/>
        <v>0</v>
      </c>
      <c r="M16" s="2">
        <f t="shared" si="10"/>
        <v>0.9980000000000002</v>
      </c>
      <c r="N16" s="18">
        <v>13</v>
      </c>
      <c r="O16" s="2">
        <v>7.51</v>
      </c>
      <c r="P16" s="2">
        <v>33.473</v>
      </c>
      <c r="Q16" s="2">
        <v>70.429</v>
      </c>
      <c r="R16" s="2">
        <v>128.742</v>
      </c>
      <c r="S16" s="2">
        <v>195.781</v>
      </c>
      <c r="T16" s="2">
        <v>268.913</v>
      </c>
      <c r="U16" s="2">
        <v>346.295</v>
      </c>
      <c r="V16" s="2">
        <v>419.928</v>
      </c>
      <c r="W16" s="2">
        <v>479.386</v>
      </c>
      <c r="X16" s="2">
        <v>528.103</v>
      </c>
      <c r="Y16" s="2">
        <v>555.46</v>
      </c>
      <c r="Z16" s="2">
        <v>574.039</v>
      </c>
      <c r="AA16" s="40">
        <v>13</v>
      </c>
    </row>
    <row r="17" spans="1:27" ht="12.75">
      <c r="A17" s="18">
        <v>14</v>
      </c>
      <c r="B17" s="2">
        <f t="shared" si="0"/>
        <v>0.09299999999996089</v>
      </c>
      <c r="C17" s="2">
        <f t="shared" si="1"/>
        <v>0.10199999999997544</v>
      </c>
      <c r="D17" s="2">
        <f t="shared" si="2"/>
        <v>0.7620000000000573</v>
      </c>
      <c r="E17" s="2">
        <f t="shared" si="3"/>
        <v>1.6269999999999527</v>
      </c>
      <c r="F17" s="2">
        <f t="shared" si="4"/>
        <v>0.36099999999999</v>
      </c>
      <c r="G17" s="2">
        <f t="shared" si="5"/>
        <v>3.0360000000000014</v>
      </c>
      <c r="H17" s="2">
        <f t="shared" si="6"/>
        <v>0</v>
      </c>
      <c r="I17" s="2">
        <f t="shared" si="7"/>
        <v>3.9729999999999848</v>
      </c>
      <c r="J17" s="2">
        <f t="shared" si="11"/>
        <v>2.4610000000000127</v>
      </c>
      <c r="K17" s="2">
        <f t="shared" si="8"/>
        <v>0.7759999999999962</v>
      </c>
      <c r="L17" s="2">
        <f t="shared" si="9"/>
        <v>1.0009999999999977</v>
      </c>
      <c r="M17" s="2">
        <f t="shared" si="10"/>
        <v>2.423</v>
      </c>
      <c r="N17" s="18">
        <v>14</v>
      </c>
      <c r="O17" s="2">
        <v>9.933</v>
      </c>
      <c r="P17" s="2">
        <v>34.474</v>
      </c>
      <c r="Q17" s="2">
        <v>71.205</v>
      </c>
      <c r="R17" s="2">
        <v>131.203</v>
      </c>
      <c r="S17" s="2">
        <v>199.754</v>
      </c>
      <c r="T17" s="2">
        <v>268.913</v>
      </c>
      <c r="U17" s="2">
        <v>349.331</v>
      </c>
      <c r="V17" s="2">
        <v>420.289</v>
      </c>
      <c r="W17" s="2">
        <v>481.013</v>
      </c>
      <c r="X17" s="2">
        <v>528.865</v>
      </c>
      <c r="Y17" s="2">
        <v>555.562</v>
      </c>
      <c r="Z17" s="2">
        <v>574.132</v>
      </c>
      <c r="AA17" s="40">
        <v>14</v>
      </c>
    </row>
    <row r="18" spans="1:27" ht="12.75">
      <c r="A18" s="18">
        <v>15</v>
      </c>
      <c r="B18" s="2">
        <f t="shared" si="0"/>
        <v>0</v>
      </c>
      <c r="C18" s="2">
        <f t="shared" si="1"/>
        <v>1.1259999999999764</v>
      </c>
      <c r="D18" s="2">
        <f t="shared" si="2"/>
        <v>0.3160000000000309</v>
      </c>
      <c r="E18" s="2">
        <f t="shared" si="3"/>
        <v>3.0780000000000314</v>
      </c>
      <c r="F18" s="2">
        <f t="shared" si="4"/>
        <v>2.240000000000009</v>
      </c>
      <c r="G18" s="2">
        <f t="shared" si="5"/>
        <v>2.950999999999965</v>
      </c>
      <c r="H18" s="2">
        <f t="shared" si="6"/>
        <v>0.014999999999986358</v>
      </c>
      <c r="I18" s="2">
        <f t="shared" si="7"/>
        <v>0.8840000000000146</v>
      </c>
      <c r="J18" s="2">
        <f t="shared" si="11"/>
        <v>0.125</v>
      </c>
      <c r="K18" s="2">
        <f t="shared" si="8"/>
        <v>3.3119999999999976</v>
      </c>
      <c r="L18" s="2">
        <f t="shared" si="9"/>
        <v>0.07200000000000273</v>
      </c>
      <c r="M18" s="2">
        <f t="shared" si="10"/>
        <v>3.1999999999999993</v>
      </c>
      <c r="N18" s="18">
        <v>15</v>
      </c>
      <c r="O18" s="2">
        <v>13.133</v>
      </c>
      <c r="P18" s="2">
        <v>34.546</v>
      </c>
      <c r="Q18" s="2">
        <v>74.517</v>
      </c>
      <c r="R18" s="2">
        <v>131.328</v>
      </c>
      <c r="S18" s="2">
        <v>200.638</v>
      </c>
      <c r="T18" s="2">
        <v>268.928</v>
      </c>
      <c r="U18" s="2">
        <v>352.282</v>
      </c>
      <c r="V18" s="2">
        <v>422.529</v>
      </c>
      <c r="W18" s="2">
        <v>484.091</v>
      </c>
      <c r="X18" s="2">
        <v>529.181</v>
      </c>
      <c r="Y18" s="2">
        <v>556.688</v>
      </c>
      <c r="Z18" s="2">
        <v>574.132</v>
      </c>
      <c r="AA18" s="40">
        <v>15</v>
      </c>
    </row>
    <row r="19" spans="1:27" ht="12.75">
      <c r="A19" s="18">
        <v>16</v>
      </c>
      <c r="B19" s="2">
        <f t="shared" si="0"/>
        <v>0.00100000000009004</v>
      </c>
      <c r="C19" s="2">
        <f t="shared" si="1"/>
        <v>0.014000000000010004</v>
      </c>
      <c r="D19" s="2">
        <f t="shared" si="2"/>
        <v>3.450999999999908</v>
      </c>
      <c r="E19" s="2">
        <f t="shared" si="3"/>
        <v>2.312000000000012</v>
      </c>
      <c r="F19" s="2">
        <f t="shared" si="4"/>
        <v>4.213999999999999</v>
      </c>
      <c r="G19" s="2">
        <f t="shared" si="5"/>
        <v>4.049000000000035</v>
      </c>
      <c r="H19" s="2">
        <f t="shared" si="6"/>
        <v>3.694999999999993</v>
      </c>
      <c r="I19" s="2">
        <f t="shared" si="7"/>
        <v>2.079999999999984</v>
      </c>
      <c r="J19" s="2">
        <v>0</v>
      </c>
      <c r="K19" s="2">
        <f t="shared" si="8"/>
        <v>0</v>
      </c>
      <c r="L19" s="2">
        <f t="shared" si="9"/>
        <v>2.146000000000001</v>
      </c>
      <c r="M19" s="2">
        <f t="shared" si="10"/>
        <v>0.4140000000000015</v>
      </c>
      <c r="N19" s="18">
        <v>16</v>
      </c>
      <c r="O19" s="2">
        <v>13.547</v>
      </c>
      <c r="P19" s="2">
        <v>36.692</v>
      </c>
      <c r="Q19" s="2">
        <v>74.517</v>
      </c>
      <c r="R19" s="2">
        <v>135.667</v>
      </c>
      <c r="S19" s="2">
        <v>202.718</v>
      </c>
      <c r="T19" s="2">
        <v>272.623</v>
      </c>
      <c r="U19" s="2">
        <v>356.331</v>
      </c>
      <c r="V19" s="2">
        <v>426.743</v>
      </c>
      <c r="W19" s="2">
        <v>486.403</v>
      </c>
      <c r="X19" s="2">
        <v>532.632</v>
      </c>
      <c r="Y19" s="2">
        <v>556.702</v>
      </c>
      <c r="Z19" s="2">
        <v>574.133</v>
      </c>
      <c r="AA19" s="40">
        <v>16</v>
      </c>
    </row>
    <row r="20" spans="1:27" ht="12.75">
      <c r="A20" s="18">
        <v>17</v>
      </c>
      <c r="B20" s="2">
        <f t="shared" si="0"/>
        <v>0.2740000000000009</v>
      </c>
      <c r="C20" s="2">
        <f t="shared" si="1"/>
        <v>2.437000000000012</v>
      </c>
      <c r="D20" s="2">
        <f t="shared" si="2"/>
        <v>2.5470000000000255</v>
      </c>
      <c r="E20" s="2">
        <f t="shared" si="3"/>
        <v>0.10599999999999454</v>
      </c>
      <c r="F20" s="2">
        <f t="shared" si="4"/>
        <v>1.0749999999999886</v>
      </c>
      <c r="G20" s="2">
        <f t="shared" si="5"/>
        <v>2.919999999999959</v>
      </c>
      <c r="H20" s="2">
        <f t="shared" si="6"/>
        <v>5.124000000000024</v>
      </c>
      <c r="I20" s="2">
        <f t="shared" si="7"/>
        <v>2.457000000000022</v>
      </c>
      <c r="J20" s="2">
        <v>0</v>
      </c>
      <c r="K20" s="2">
        <f t="shared" si="8"/>
        <v>0.0010000000000047748</v>
      </c>
      <c r="L20" s="2">
        <f t="shared" si="9"/>
        <v>0</v>
      </c>
      <c r="M20" s="2">
        <f t="shared" si="10"/>
        <v>0</v>
      </c>
      <c r="N20" s="18">
        <v>17</v>
      </c>
      <c r="O20" s="2">
        <v>13.547</v>
      </c>
      <c r="P20" s="2">
        <v>36.692</v>
      </c>
      <c r="Q20" s="2">
        <v>74.518</v>
      </c>
      <c r="R20" s="2">
        <v>139.74</v>
      </c>
      <c r="S20" s="2">
        <v>205.175</v>
      </c>
      <c r="T20" s="2">
        <v>277.747</v>
      </c>
      <c r="U20" s="2">
        <v>359.251</v>
      </c>
      <c r="V20" s="2">
        <v>427.818</v>
      </c>
      <c r="W20" s="2">
        <v>486.509</v>
      </c>
      <c r="X20" s="2">
        <v>535.179</v>
      </c>
      <c r="Y20" s="2">
        <v>559.139</v>
      </c>
      <c r="Z20" s="2">
        <v>574.407</v>
      </c>
      <c r="AA20" s="40">
        <v>17</v>
      </c>
    </row>
    <row r="21" spans="1:27" ht="12.75">
      <c r="A21" s="18">
        <v>18</v>
      </c>
      <c r="B21" s="2">
        <f t="shared" si="0"/>
        <v>2.0810000000000173</v>
      </c>
      <c r="C21" s="2">
        <f t="shared" si="1"/>
        <v>0.7490000000000236</v>
      </c>
      <c r="D21" s="2">
        <f t="shared" si="2"/>
        <v>0.005999999999971806</v>
      </c>
      <c r="E21" s="2">
        <f t="shared" si="3"/>
        <v>0.978999999999985</v>
      </c>
      <c r="F21" s="2">
        <f t="shared" si="4"/>
        <v>1.795000000000016</v>
      </c>
      <c r="G21" s="2">
        <f t="shared" si="5"/>
        <v>3.2070000000000505</v>
      </c>
      <c r="H21" s="2">
        <f t="shared" si="6"/>
        <v>3.61099999999999</v>
      </c>
      <c r="I21" s="2">
        <f t="shared" si="7"/>
        <v>3.1239999999999952</v>
      </c>
      <c r="J21" s="2">
        <f t="shared" si="11"/>
        <v>1.4849999999999852</v>
      </c>
      <c r="K21" s="2">
        <f t="shared" si="8"/>
        <v>1.4050000000000011</v>
      </c>
      <c r="L21" s="2">
        <f t="shared" si="9"/>
        <v>1.615000000000002</v>
      </c>
      <c r="M21" s="2">
        <f t="shared" si="10"/>
        <v>0.38399999999999856</v>
      </c>
      <c r="N21" s="18">
        <v>18</v>
      </c>
      <c r="O21" s="2">
        <v>13.931</v>
      </c>
      <c r="P21" s="2">
        <v>38.307</v>
      </c>
      <c r="Q21" s="2">
        <v>75.923</v>
      </c>
      <c r="R21" s="2">
        <v>141.225</v>
      </c>
      <c r="S21" s="2">
        <v>208.299</v>
      </c>
      <c r="T21" s="2">
        <v>281.358</v>
      </c>
      <c r="U21" s="2">
        <v>362.458</v>
      </c>
      <c r="V21" s="2">
        <v>429.613</v>
      </c>
      <c r="W21" s="2">
        <v>487.488</v>
      </c>
      <c r="X21" s="2">
        <v>535.185</v>
      </c>
      <c r="Y21" s="2">
        <v>559.888</v>
      </c>
      <c r="Z21" s="2">
        <v>576.488</v>
      </c>
      <c r="AA21" s="40">
        <v>18</v>
      </c>
    </row>
    <row r="22" spans="1:27" ht="12.75">
      <c r="A22" s="18">
        <v>19</v>
      </c>
      <c r="B22" s="2">
        <f t="shared" si="0"/>
        <v>0.5649999999999409</v>
      </c>
      <c r="C22" s="2">
        <f t="shared" si="1"/>
        <v>0.37999999999999545</v>
      </c>
      <c r="D22" s="2">
        <f t="shared" si="2"/>
        <v>0.1370000000000573</v>
      </c>
      <c r="E22" s="2">
        <f t="shared" si="3"/>
        <v>2.0500000000000114</v>
      </c>
      <c r="F22" s="2">
        <f t="shared" si="4"/>
        <v>3.0539999999999736</v>
      </c>
      <c r="G22" s="2">
        <f t="shared" si="5"/>
        <v>3.4289999999999736</v>
      </c>
      <c r="H22" s="2">
        <f t="shared" si="6"/>
        <v>2.7180000000000177</v>
      </c>
      <c r="I22" s="2">
        <f t="shared" si="7"/>
        <v>0.0010000000000047748</v>
      </c>
      <c r="J22" s="2">
        <f t="shared" si="11"/>
        <v>0.4900000000000091</v>
      </c>
      <c r="K22" s="2">
        <f t="shared" si="8"/>
        <v>0.32200000000000273</v>
      </c>
      <c r="L22" s="2">
        <f t="shared" si="9"/>
        <v>0.46999999999999886</v>
      </c>
      <c r="M22" s="2">
        <f t="shared" si="10"/>
        <v>0.023000000000001464</v>
      </c>
      <c r="N22" s="18">
        <v>19</v>
      </c>
      <c r="O22" s="2">
        <v>13.954</v>
      </c>
      <c r="P22" s="2">
        <v>38.777</v>
      </c>
      <c r="Q22" s="2">
        <v>76.245</v>
      </c>
      <c r="R22" s="2">
        <v>141.715</v>
      </c>
      <c r="S22" s="2">
        <v>208.3</v>
      </c>
      <c r="T22" s="2">
        <v>284.076</v>
      </c>
      <c r="U22" s="2">
        <v>365.887</v>
      </c>
      <c r="V22" s="2">
        <v>432.667</v>
      </c>
      <c r="W22" s="2">
        <v>489.538</v>
      </c>
      <c r="X22" s="2">
        <v>535.322</v>
      </c>
      <c r="Y22" s="2">
        <v>560.268</v>
      </c>
      <c r="Z22" s="2">
        <v>577.053</v>
      </c>
      <c r="AA22" s="40">
        <v>19</v>
      </c>
    </row>
    <row r="23" spans="1:27" ht="12.75">
      <c r="A23" s="18">
        <v>20</v>
      </c>
      <c r="B23" s="2">
        <f t="shared" si="0"/>
        <v>0</v>
      </c>
      <c r="C23" s="2">
        <f t="shared" si="1"/>
        <v>0</v>
      </c>
      <c r="D23" s="2">
        <f t="shared" si="2"/>
        <v>0.07699999999999818</v>
      </c>
      <c r="E23" s="2">
        <f t="shared" si="3"/>
        <v>3.562000000000012</v>
      </c>
      <c r="F23" s="2">
        <f t="shared" si="4"/>
        <v>0.40200000000004366</v>
      </c>
      <c r="G23" s="2">
        <f t="shared" si="5"/>
        <v>2.5539999999999736</v>
      </c>
      <c r="H23" s="2">
        <f t="shared" si="6"/>
        <v>1.0249999999999773</v>
      </c>
      <c r="I23" s="2">
        <f t="shared" si="7"/>
        <v>2.73599999999999</v>
      </c>
      <c r="J23" s="2">
        <f t="shared" si="11"/>
        <v>1.4969999999999857</v>
      </c>
      <c r="K23" s="2">
        <f t="shared" si="8"/>
        <v>2.533999999999992</v>
      </c>
      <c r="L23" s="2">
        <f t="shared" si="9"/>
        <v>0</v>
      </c>
      <c r="M23" s="2">
        <f t="shared" si="10"/>
        <v>0.18299999999999983</v>
      </c>
      <c r="N23" s="18">
        <v>20</v>
      </c>
      <c r="O23" s="2">
        <v>14.137</v>
      </c>
      <c r="P23" s="2">
        <v>38.777</v>
      </c>
      <c r="Q23" s="2">
        <v>78.779</v>
      </c>
      <c r="R23" s="2">
        <v>143.212</v>
      </c>
      <c r="S23" s="2">
        <v>211.036</v>
      </c>
      <c r="T23" s="2">
        <v>285.101</v>
      </c>
      <c r="U23" s="2">
        <v>368.441</v>
      </c>
      <c r="V23" s="2">
        <v>433.069</v>
      </c>
      <c r="W23" s="2">
        <v>493.1</v>
      </c>
      <c r="X23" s="2">
        <v>535.399</v>
      </c>
      <c r="Y23" s="2">
        <v>560.268</v>
      </c>
      <c r="Z23" s="2">
        <v>577.053</v>
      </c>
      <c r="AA23" s="40">
        <v>20</v>
      </c>
    </row>
    <row r="24" spans="1:27" ht="12.75">
      <c r="A24" s="18">
        <v>21</v>
      </c>
      <c r="B24" s="2">
        <f t="shared" si="0"/>
        <v>0</v>
      </c>
      <c r="C24" s="2">
        <f t="shared" si="1"/>
        <v>0.6019999999999754</v>
      </c>
      <c r="D24" s="2">
        <f t="shared" si="2"/>
        <v>0.80499999999995</v>
      </c>
      <c r="E24" s="2">
        <f t="shared" si="3"/>
        <v>3.4429999999999836</v>
      </c>
      <c r="F24" s="2">
        <f t="shared" si="4"/>
        <v>1.6750000000000114</v>
      </c>
      <c r="G24" s="2">
        <f t="shared" si="5"/>
        <v>3.379000000000019</v>
      </c>
      <c r="H24" s="2">
        <f t="shared" si="6"/>
        <v>0.34699999999998</v>
      </c>
      <c r="I24" s="2">
        <f t="shared" si="7"/>
        <v>1.2019999999999982</v>
      </c>
      <c r="J24" s="2">
        <f t="shared" si="11"/>
        <v>2.6890000000000214</v>
      </c>
      <c r="K24" s="2">
        <f t="shared" si="8"/>
        <v>0</v>
      </c>
      <c r="L24" s="2">
        <f t="shared" si="9"/>
        <v>0</v>
      </c>
      <c r="M24" s="2">
        <f t="shared" si="10"/>
        <v>1.4699999999999989</v>
      </c>
      <c r="N24" s="18">
        <v>21</v>
      </c>
      <c r="O24" s="2">
        <v>15.607</v>
      </c>
      <c r="P24" s="2">
        <v>38.777</v>
      </c>
      <c r="Q24" s="2">
        <v>78.779</v>
      </c>
      <c r="R24" s="2">
        <v>145.901</v>
      </c>
      <c r="S24" s="2">
        <v>212.238</v>
      </c>
      <c r="T24" s="2">
        <v>285.448</v>
      </c>
      <c r="U24" s="2">
        <v>371.82</v>
      </c>
      <c r="V24" s="2">
        <v>434.744</v>
      </c>
      <c r="W24" s="2">
        <v>496.543</v>
      </c>
      <c r="X24" s="2">
        <v>536.204</v>
      </c>
      <c r="Y24" s="2">
        <v>560.87</v>
      </c>
      <c r="Z24" s="2">
        <v>577.053</v>
      </c>
      <c r="AA24" s="40">
        <v>21</v>
      </c>
    </row>
    <row r="25" spans="1:27" ht="12.75">
      <c r="A25" s="18">
        <v>22</v>
      </c>
      <c r="B25" s="2">
        <f t="shared" si="0"/>
        <v>0.21299999999996544</v>
      </c>
      <c r="C25" s="2">
        <f t="shared" si="1"/>
        <v>0.38999999999998636</v>
      </c>
      <c r="D25" s="2">
        <f t="shared" si="2"/>
        <v>0.48300000000006094</v>
      </c>
      <c r="E25" s="2">
        <f t="shared" si="3"/>
        <v>1.9540000000000077</v>
      </c>
      <c r="F25" s="2">
        <f t="shared" si="4"/>
        <v>1.3129999999999882</v>
      </c>
      <c r="G25" s="2">
        <f t="shared" si="5"/>
        <v>0.4460000000000264</v>
      </c>
      <c r="H25" s="2">
        <f t="shared" si="6"/>
        <v>2.069000000000017</v>
      </c>
      <c r="I25" s="2">
        <f t="shared" si="7"/>
        <v>1.25</v>
      </c>
      <c r="J25" s="2">
        <f t="shared" si="11"/>
        <v>0</v>
      </c>
      <c r="K25" s="2">
        <f t="shared" si="8"/>
        <v>2.8500000000000085</v>
      </c>
      <c r="L25" s="2">
        <f t="shared" si="9"/>
        <v>0</v>
      </c>
      <c r="M25" s="2">
        <f t="shared" si="10"/>
        <v>0</v>
      </c>
      <c r="N25" s="18">
        <v>22</v>
      </c>
      <c r="O25" s="2">
        <v>15.607</v>
      </c>
      <c r="P25" s="2">
        <v>38.777</v>
      </c>
      <c r="Q25" s="2">
        <v>81.629</v>
      </c>
      <c r="R25" s="2">
        <v>145.901</v>
      </c>
      <c r="S25" s="2">
        <v>213.488</v>
      </c>
      <c r="T25" s="2">
        <v>287.517</v>
      </c>
      <c r="U25" s="2">
        <v>372.266</v>
      </c>
      <c r="V25" s="2">
        <v>436.057</v>
      </c>
      <c r="W25" s="2">
        <v>498.497</v>
      </c>
      <c r="X25" s="2">
        <v>536.687</v>
      </c>
      <c r="Y25" s="2">
        <v>561.26</v>
      </c>
      <c r="Z25" s="2">
        <v>577.266</v>
      </c>
      <c r="AA25" s="40">
        <v>22</v>
      </c>
    </row>
    <row r="26" spans="1:27" ht="12.75">
      <c r="A26" s="18">
        <v>23</v>
      </c>
      <c r="B26" s="2">
        <f t="shared" si="0"/>
        <v>0</v>
      </c>
      <c r="C26" s="2">
        <f t="shared" si="1"/>
        <v>0</v>
      </c>
      <c r="D26" s="2">
        <f t="shared" si="2"/>
        <v>1.7250000000000227</v>
      </c>
      <c r="E26" s="2">
        <f t="shared" si="3"/>
        <v>0.019000000000005457</v>
      </c>
      <c r="F26" s="2">
        <f t="shared" si="4"/>
        <v>2.173999999999978</v>
      </c>
      <c r="G26" s="2">
        <f t="shared" si="5"/>
        <v>3.894999999999982</v>
      </c>
      <c r="H26" s="2">
        <f t="shared" si="6"/>
        <v>3.5249999999999773</v>
      </c>
      <c r="I26" s="2">
        <f t="shared" si="7"/>
        <v>2.1280000000000143</v>
      </c>
      <c r="J26" s="2">
        <f t="shared" si="11"/>
        <v>1.375</v>
      </c>
      <c r="K26" s="2">
        <f t="shared" si="8"/>
        <v>4.094999999999999</v>
      </c>
      <c r="L26" s="2">
        <f t="shared" si="9"/>
        <v>1.5589999999999975</v>
      </c>
      <c r="M26" s="2">
        <f t="shared" si="10"/>
        <v>3.0489999999999995</v>
      </c>
      <c r="N26" s="18">
        <v>23</v>
      </c>
      <c r="O26" s="2">
        <v>18.656</v>
      </c>
      <c r="P26" s="2">
        <v>40.336</v>
      </c>
      <c r="Q26" s="2">
        <v>85.724</v>
      </c>
      <c r="R26" s="2">
        <v>147.276</v>
      </c>
      <c r="S26" s="2">
        <v>215.616</v>
      </c>
      <c r="T26" s="2">
        <v>291.042</v>
      </c>
      <c r="U26" s="2">
        <v>376.161</v>
      </c>
      <c r="V26" s="2">
        <v>438.231</v>
      </c>
      <c r="W26" s="2">
        <v>498.516</v>
      </c>
      <c r="X26" s="2">
        <v>538.412</v>
      </c>
      <c r="Y26" s="2">
        <v>561.26</v>
      </c>
      <c r="Z26" s="2">
        <v>577.266</v>
      </c>
      <c r="AA26" s="40">
        <v>23</v>
      </c>
    </row>
    <row r="27" spans="1:27" ht="12.75">
      <c r="A27" s="18">
        <v>24</v>
      </c>
      <c r="B27" s="2">
        <f t="shared" si="0"/>
        <v>0</v>
      </c>
      <c r="C27" s="2">
        <f t="shared" si="1"/>
        <v>1.1800000000000637</v>
      </c>
      <c r="D27" s="2">
        <f t="shared" si="2"/>
        <v>0.5419999999999163</v>
      </c>
      <c r="E27" s="2">
        <f t="shared" si="3"/>
        <v>1.2349999999999568</v>
      </c>
      <c r="F27" s="2">
        <f t="shared" si="4"/>
        <v>0.31799999999998363</v>
      </c>
      <c r="G27" s="2">
        <f t="shared" si="5"/>
        <v>3.8700000000000045</v>
      </c>
      <c r="H27" s="2">
        <f t="shared" si="6"/>
        <v>1.3070000000000164</v>
      </c>
      <c r="I27" s="2">
        <f t="shared" si="7"/>
        <v>0.3119999999999834</v>
      </c>
      <c r="J27" s="2">
        <f t="shared" si="11"/>
        <v>3.6869999999999834</v>
      </c>
      <c r="K27" s="2">
        <f t="shared" si="8"/>
        <v>0.7939999999999969</v>
      </c>
      <c r="L27" s="2">
        <f t="shared" si="9"/>
        <v>3.408999999999999</v>
      </c>
      <c r="M27" s="2">
        <f t="shared" si="10"/>
        <v>1.3070000000000022</v>
      </c>
      <c r="N27" s="18">
        <v>24</v>
      </c>
      <c r="O27" s="2">
        <v>19.963</v>
      </c>
      <c r="P27" s="2">
        <v>43.745</v>
      </c>
      <c r="Q27" s="2">
        <v>86.518</v>
      </c>
      <c r="R27" s="2">
        <v>150.963</v>
      </c>
      <c r="S27" s="2">
        <v>215.928</v>
      </c>
      <c r="T27" s="2">
        <v>292.349</v>
      </c>
      <c r="U27" s="2">
        <v>380.031</v>
      </c>
      <c r="V27" s="2">
        <v>438.549</v>
      </c>
      <c r="W27" s="2">
        <v>499.751</v>
      </c>
      <c r="X27" s="2">
        <v>538.954</v>
      </c>
      <c r="Y27" s="2">
        <v>562.44</v>
      </c>
      <c r="Z27" s="2">
        <v>577.266</v>
      </c>
      <c r="AA27" s="40">
        <v>24</v>
      </c>
    </row>
    <row r="28" spans="1:27" ht="12.75">
      <c r="A28" s="18">
        <v>25</v>
      </c>
      <c r="B28" s="2">
        <f t="shared" si="0"/>
        <v>0</v>
      </c>
      <c r="C28" s="2">
        <f t="shared" si="1"/>
        <v>0.07499999999993179</v>
      </c>
      <c r="D28" s="2">
        <f t="shared" si="2"/>
        <v>0.02800000000002001</v>
      </c>
      <c r="E28" s="2">
        <f t="shared" si="3"/>
        <v>1.837000000000046</v>
      </c>
      <c r="F28" s="2">
        <f t="shared" si="4"/>
        <v>1.080000000000041</v>
      </c>
      <c r="G28" s="2">
        <f t="shared" si="5"/>
        <v>3.474999999999966</v>
      </c>
      <c r="H28" s="2">
        <f t="shared" si="6"/>
        <v>0</v>
      </c>
      <c r="I28" s="2">
        <f t="shared" si="7"/>
        <v>1.3379999999999939</v>
      </c>
      <c r="J28" s="2">
        <f t="shared" si="11"/>
        <v>3.02200000000002</v>
      </c>
      <c r="K28" s="2">
        <f t="shared" si="8"/>
        <v>1.8029999999999973</v>
      </c>
      <c r="L28" s="2">
        <f t="shared" si="9"/>
        <v>3.071000000000005</v>
      </c>
      <c r="M28" s="2">
        <f t="shared" si="10"/>
        <v>1.347999999999999</v>
      </c>
      <c r="N28" s="18">
        <v>25</v>
      </c>
      <c r="O28" s="2">
        <v>21.311</v>
      </c>
      <c r="P28" s="2">
        <v>46.816</v>
      </c>
      <c r="Q28" s="2">
        <v>88.321</v>
      </c>
      <c r="R28" s="2">
        <v>153.985</v>
      </c>
      <c r="S28" s="2">
        <v>217.266</v>
      </c>
      <c r="T28" s="2">
        <v>292.349</v>
      </c>
      <c r="U28" s="2">
        <v>383.506</v>
      </c>
      <c r="V28" s="2">
        <v>439.629</v>
      </c>
      <c r="W28" s="2">
        <v>501.588</v>
      </c>
      <c r="X28" s="2">
        <v>538.982</v>
      </c>
      <c r="Y28" s="2">
        <v>562.515</v>
      </c>
      <c r="Z28" s="2">
        <v>577.266</v>
      </c>
      <c r="AA28" s="40">
        <v>25</v>
      </c>
    </row>
    <row r="29" spans="1:27" ht="12.75">
      <c r="A29" s="18">
        <v>26</v>
      </c>
      <c r="B29" s="2">
        <f t="shared" si="0"/>
        <v>0</v>
      </c>
      <c r="C29" s="2">
        <f t="shared" si="1"/>
        <v>2.19399999999996</v>
      </c>
      <c r="D29" s="2">
        <f t="shared" si="2"/>
        <v>1.7900000000000773</v>
      </c>
      <c r="E29" s="2">
        <f t="shared" si="3"/>
        <v>0.6139999999999759</v>
      </c>
      <c r="F29" s="2">
        <f t="shared" si="4"/>
        <v>0.6829999999999927</v>
      </c>
      <c r="G29" s="2">
        <f t="shared" si="5"/>
        <v>3.7070000000000505</v>
      </c>
      <c r="H29" s="2">
        <f t="shared" si="6"/>
        <v>0</v>
      </c>
      <c r="I29" s="2">
        <f t="shared" si="7"/>
        <v>0</v>
      </c>
      <c r="J29" s="2">
        <f t="shared" si="11"/>
        <v>3.72199999999998</v>
      </c>
      <c r="K29" s="2">
        <f t="shared" si="8"/>
        <v>5.439999999999998</v>
      </c>
      <c r="L29" s="2">
        <f t="shared" si="9"/>
        <v>3.8699999999999974</v>
      </c>
      <c r="M29" s="2">
        <f t="shared" si="10"/>
        <v>0</v>
      </c>
      <c r="N29" s="18">
        <v>26</v>
      </c>
      <c r="O29" s="2">
        <v>21.311</v>
      </c>
      <c r="P29" s="2">
        <v>50.686</v>
      </c>
      <c r="Q29" s="2">
        <v>93.761</v>
      </c>
      <c r="R29" s="2">
        <v>157.707</v>
      </c>
      <c r="S29" s="2">
        <v>217.266</v>
      </c>
      <c r="T29" s="2">
        <v>292.349</v>
      </c>
      <c r="U29" s="2">
        <v>387.213</v>
      </c>
      <c r="V29" s="2">
        <v>440.312</v>
      </c>
      <c r="W29" s="2">
        <v>502.202</v>
      </c>
      <c r="X29" s="2">
        <v>540.772</v>
      </c>
      <c r="Y29" s="2">
        <v>564.709</v>
      </c>
      <c r="Z29" s="2">
        <v>577.266</v>
      </c>
      <c r="AA29" s="40">
        <v>26</v>
      </c>
    </row>
    <row r="30" spans="1:27" ht="12.75">
      <c r="A30" s="18">
        <v>27</v>
      </c>
      <c r="B30" s="2">
        <f t="shared" si="0"/>
        <v>0</v>
      </c>
      <c r="C30" s="2">
        <f t="shared" si="1"/>
        <v>1.768000000000029</v>
      </c>
      <c r="D30" s="2">
        <f t="shared" si="2"/>
        <v>1.725999999999999</v>
      </c>
      <c r="E30" s="2">
        <f t="shared" si="3"/>
        <v>2.5819999999999936</v>
      </c>
      <c r="F30" s="2">
        <f t="shared" si="4"/>
        <v>0.8519999999999754</v>
      </c>
      <c r="G30" s="2">
        <f t="shared" si="5"/>
        <v>1.1370000000000005</v>
      </c>
      <c r="H30" s="2">
        <f t="shared" si="6"/>
        <v>2.132000000000005</v>
      </c>
      <c r="I30" s="2">
        <f t="shared" si="7"/>
        <v>0.11000000000001364</v>
      </c>
      <c r="J30" s="2">
        <f t="shared" si="11"/>
        <v>1.3550000000000182</v>
      </c>
      <c r="K30" s="2">
        <f t="shared" si="8"/>
        <v>1.4500000000000028</v>
      </c>
      <c r="L30" s="2">
        <f t="shared" si="9"/>
        <v>0.20700000000000074</v>
      </c>
      <c r="M30" s="2">
        <f t="shared" si="10"/>
        <v>0</v>
      </c>
      <c r="N30" s="18">
        <v>27</v>
      </c>
      <c r="O30" s="2">
        <v>21.311</v>
      </c>
      <c r="P30" s="2">
        <v>50.893</v>
      </c>
      <c r="Q30" s="2">
        <v>95.211</v>
      </c>
      <c r="R30" s="2">
        <v>159.062</v>
      </c>
      <c r="S30" s="2">
        <v>217.376</v>
      </c>
      <c r="T30" s="2">
        <v>294.481</v>
      </c>
      <c r="U30" s="2">
        <v>388.35</v>
      </c>
      <c r="V30" s="2">
        <v>441.164</v>
      </c>
      <c r="W30" s="2">
        <v>504.784</v>
      </c>
      <c r="X30" s="2">
        <v>542.498</v>
      </c>
      <c r="Y30" s="2">
        <v>566.477</v>
      </c>
      <c r="Z30" s="2">
        <v>577.266</v>
      </c>
      <c r="AA30" s="40">
        <v>27</v>
      </c>
    </row>
    <row r="31" spans="1:27" ht="12.75">
      <c r="A31" s="18">
        <v>28</v>
      </c>
      <c r="B31" s="2">
        <f t="shared" si="0"/>
        <v>0</v>
      </c>
      <c r="C31" s="2">
        <f t="shared" si="1"/>
        <v>0.38999999999998636</v>
      </c>
      <c r="D31" s="2">
        <f t="shared" si="2"/>
        <v>0.02400000000000091</v>
      </c>
      <c r="E31" s="2">
        <f t="shared" si="3"/>
        <v>0.9970000000000141</v>
      </c>
      <c r="F31" s="2">
        <f t="shared" si="4"/>
        <v>4.857000000000028</v>
      </c>
      <c r="G31" s="2">
        <f t="shared" si="5"/>
        <v>2.315999999999974</v>
      </c>
      <c r="H31" s="2">
        <f t="shared" si="6"/>
        <v>4.735000000000014</v>
      </c>
      <c r="I31" s="2">
        <f t="shared" si="7"/>
        <v>4.1629999999999825</v>
      </c>
      <c r="J31" s="2">
        <f t="shared" si="11"/>
        <v>0.7139999999999986</v>
      </c>
      <c r="K31" s="2">
        <f t="shared" si="8"/>
        <v>2.9150000000000063</v>
      </c>
      <c r="L31" s="2">
        <f t="shared" si="9"/>
        <v>0.17900000000000205</v>
      </c>
      <c r="M31" s="2">
        <f t="shared" si="10"/>
        <v>2.978999999999999</v>
      </c>
      <c r="N31" s="18">
        <v>28</v>
      </c>
      <c r="O31" s="2">
        <v>24.29</v>
      </c>
      <c r="P31" s="2">
        <v>51.072</v>
      </c>
      <c r="Q31" s="2">
        <v>98.126</v>
      </c>
      <c r="R31" s="2">
        <v>159.776</v>
      </c>
      <c r="S31" s="2">
        <v>221.539</v>
      </c>
      <c r="T31" s="2">
        <v>299.216</v>
      </c>
      <c r="U31" s="2">
        <v>390.666</v>
      </c>
      <c r="V31" s="2">
        <v>446.021</v>
      </c>
      <c r="W31" s="2">
        <v>505.781</v>
      </c>
      <c r="X31" s="2">
        <v>542.522</v>
      </c>
      <c r="Y31" s="2">
        <v>566.867</v>
      </c>
      <c r="Z31" s="2">
        <v>577.266</v>
      </c>
      <c r="AA31" s="40">
        <v>28</v>
      </c>
    </row>
    <row r="32" spans="1:27" ht="12.75">
      <c r="A32" s="18">
        <v>29</v>
      </c>
      <c r="B32" s="2">
        <f t="shared" si="0"/>
        <v>0.47100000000000364</v>
      </c>
      <c r="C32" s="2">
        <f t="shared" si="1"/>
        <v>1.6270000000000664</v>
      </c>
      <c r="D32" s="2">
        <f t="shared" si="2"/>
        <v>1.9639999999999418</v>
      </c>
      <c r="E32" s="2">
        <f t="shared" si="3"/>
        <v>1.5550000000000068</v>
      </c>
      <c r="F32" s="2">
        <f t="shared" si="4"/>
        <v>1.6119999999999663</v>
      </c>
      <c r="G32" s="2">
        <f t="shared" si="5"/>
        <v>2.7869999999999777</v>
      </c>
      <c r="H32" s="2">
        <f t="shared" si="6"/>
        <v>4.793000000000006</v>
      </c>
      <c r="I32" s="2">
        <f t="shared" si="7"/>
        <v>3.5470000000000255</v>
      </c>
      <c r="J32" s="2">
        <f t="shared" si="11"/>
        <v>1.8949999999999818</v>
      </c>
      <c r="K32" s="2">
        <f t="shared" si="8"/>
        <v>0.7830000000000013</v>
      </c>
      <c r="M32" s="2">
        <f t="shared" si="10"/>
        <v>3.9440000000000026</v>
      </c>
      <c r="N32" s="18">
        <v>29</v>
      </c>
      <c r="O32" s="2">
        <v>28.234</v>
      </c>
      <c r="P32" s="2">
        <v>0</v>
      </c>
      <c r="Q32" s="2">
        <v>98.909</v>
      </c>
      <c r="R32" s="2">
        <v>161.671</v>
      </c>
      <c r="S32" s="2">
        <v>225.086</v>
      </c>
      <c r="T32" s="2">
        <v>304.009</v>
      </c>
      <c r="U32" s="2">
        <v>393.453</v>
      </c>
      <c r="V32" s="2">
        <v>447.633</v>
      </c>
      <c r="W32" s="2">
        <v>507.336</v>
      </c>
      <c r="X32" s="2">
        <v>544.486</v>
      </c>
      <c r="Y32" s="2">
        <v>568.494</v>
      </c>
      <c r="Z32" s="2">
        <v>577.737</v>
      </c>
      <c r="AA32" s="40">
        <v>29</v>
      </c>
    </row>
    <row r="33" spans="1:27" ht="12.75">
      <c r="A33" s="18">
        <v>30</v>
      </c>
      <c r="B33" s="2">
        <f t="shared" si="0"/>
        <v>0</v>
      </c>
      <c r="C33" s="2">
        <f t="shared" si="1"/>
        <v>0.16899999999998272</v>
      </c>
      <c r="D33" s="2">
        <f t="shared" si="2"/>
        <v>1.8110000000000355</v>
      </c>
      <c r="E33" s="2">
        <f t="shared" si="3"/>
        <v>2.413000000000011</v>
      </c>
      <c r="F33" s="2">
        <f t="shared" si="4"/>
        <v>0.7360000000000468</v>
      </c>
      <c r="G33" s="2">
        <f t="shared" si="5"/>
        <v>0.757000000000005</v>
      </c>
      <c r="H33" s="2">
        <f t="shared" si="6"/>
        <v>2.5740000000000123</v>
      </c>
      <c r="I33" s="2">
        <f t="shared" si="7"/>
        <v>1.836999999999989</v>
      </c>
      <c r="J33" s="2">
        <f t="shared" si="11"/>
        <v>1.3430000000000177</v>
      </c>
      <c r="K33" s="2">
        <f t="shared" si="8"/>
        <v>4.191999999999993</v>
      </c>
      <c r="M33" s="2">
        <f t="shared" si="10"/>
        <v>0.4159999999999968</v>
      </c>
      <c r="N33" s="18">
        <v>30</v>
      </c>
      <c r="O33" s="2">
        <v>28.65</v>
      </c>
      <c r="P33" s="2">
        <v>0</v>
      </c>
      <c r="Q33" s="2">
        <v>103.101</v>
      </c>
      <c r="R33" s="2">
        <v>163.014</v>
      </c>
      <c r="S33" s="2">
        <v>226.923</v>
      </c>
      <c r="T33" s="2">
        <v>306.583</v>
      </c>
      <c r="U33" s="2">
        <v>394.21</v>
      </c>
      <c r="V33" s="2">
        <v>448.369</v>
      </c>
      <c r="W33" s="2">
        <v>509.749</v>
      </c>
      <c r="X33" s="2">
        <v>546.297</v>
      </c>
      <c r="Y33" s="2">
        <v>568.663</v>
      </c>
      <c r="Z33" s="2">
        <v>577.737</v>
      </c>
      <c r="AA33" s="40">
        <v>30</v>
      </c>
    </row>
    <row r="34" spans="1:27" ht="12.75">
      <c r="A34" s="18">
        <v>31</v>
      </c>
      <c r="B34" s="2">
        <f t="shared" si="0"/>
        <v>0.08800000000007913</v>
      </c>
      <c r="C34" s="2"/>
      <c r="D34" s="2">
        <f t="shared" si="2"/>
        <v>0.8949999999999818</v>
      </c>
      <c r="E34" s="2"/>
      <c r="F34" s="2">
        <f t="shared" si="4"/>
        <v>0.023999999999944066</v>
      </c>
      <c r="G34" s="2">
        <f t="shared" si="5"/>
        <v>2.187000000000012</v>
      </c>
      <c r="I34" s="2">
        <f t="shared" si="7"/>
        <v>0.26200000000000045</v>
      </c>
      <c r="K34" s="2">
        <f t="shared" si="8"/>
        <v>7.219999999999999</v>
      </c>
      <c r="M34" s="2">
        <f t="shared" si="10"/>
        <v>1.4060000000000024</v>
      </c>
      <c r="N34" s="18">
        <v>31</v>
      </c>
      <c r="O34" s="2">
        <v>30.056</v>
      </c>
      <c r="P34" s="2" t="s">
        <v>24</v>
      </c>
      <c r="Q34" s="2">
        <v>110.321</v>
      </c>
      <c r="R34" s="2" t="s">
        <v>24</v>
      </c>
      <c r="S34" s="2">
        <v>227.185</v>
      </c>
      <c r="T34" s="2" t="s">
        <v>24</v>
      </c>
      <c r="U34" s="2">
        <v>396.397</v>
      </c>
      <c r="V34" s="2">
        <v>448.393</v>
      </c>
      <c r="W34" s="2" t="s">
        <v>24</v>
      </c>
      <c r="X34" s="2">
        <v>547.192</v>
      </c>
      <c r="Y34" s="2" t="s">
        <v>24</v>
      </c>
      <c r="Z34" s="2">
        <v>577.825</v>
      </c>
      <c r="AA34" s="40">
        <v>31</v>
      </c>
    </row>
    <row r="35" ht="12.75">
      <c r="E35" s="3" t="s">
        <v>24</v>
      </c>
    </row>
    <row r="36" spans="2:15" ht="12.75">
      <c r="B36" s="2">
        <f aca="true" t="shared" si="12" ref="B36:M36">SUM(B4:B34)</f>
        <v>9.162000000000035</v>
      </c>
      <c r="C36" s="2">
        <f t="shared" si="12"/>
        <v>21.471000000000004</v>
      </c>
      <c r="D36" s="2">
        <f t="shared" si="12"/>
        <v>37.442999999999984</v>
      </c>
      <c r="E36" s="2">
        <f>SUM(E4:E35)</f>
        <v>61.35600000000005</v>
      </c>
      <c r="F36" s="5">
        <f t="shared" si="12"/>
        <v>51.99599999999998</v>
      </c>
      <c r="G36" s="2">
        <f>SUM(G4:G34)</f>
        <v>86.72599999999994</v>
      </c>
      <c r="H36" s="2">
        <f t="shared" si="12"/>
        <v>79.39800000000002</v>
      </c>
      <c r="I36" s="2">
        <f t="shared" si="12"/>
        <v>64.17099999999999</v>
      </c>
      <c r="J36" s="2">
        <f t="shared" si="12"/>
        <v>43.57600000000001</v>
      </c>
      <c r="K36" s="2">
        <f t="shared" si="12"/>
        <v>59.248999999999995</v>
      </c>
      <c r="L36" s="2">
        <f t="shared" si="12"/>
        <v>21.016000000000002</v>
      </c>
      <c r="M36" s="2">
        <f t="shared" si="12"/>
        <v>30.056</v>
      </c>
      <c r="O36" t="s">
        <v>14</v>
      </c>
    </row>
    <row r="39" spans="2:15" ht="12.75">
      <c r="B39" s="5">
        <f aca="true" t="shared" si="13" ref="B39:L39">C39+B36</f>
        <v>565.62</v>
      </c>
      <c r="C39" s="5">
        <f t="shared" si="13"/>
        <v>556.458</v>
      </c>
      <c r="D39" s="5">
        <f t="shared" si="13"/>
        <v>534.987</v>
      </c>
      <c r="E39" s="5">
        <f t="shared" si="13"/>
        <v>497.544</v>
      </c>
      <c r="F39" s="5">
        <f t="shared" si="13"/>
        <v>436.18799999999993</v>
      </c>
      <c r="G39" s="5">
        <f t="shared" si="13"/>
        <v>384.19199999999995</v>
      </c>
      <c r="H39" s="5">
        <f t="shared" si="13"/>
        <v>297.466</v>
      </c>
      <c r="I39" s="5">
        <f t="shared" si="13"/>
        <v>218.06799999999998</v>
      </c>
      <c r="J39" s="5">
        <f t="shared" si="13"/>
        <v>153.897</v>
      </c>
      <c r="K39" s="5">
        <f t="shared" si="13"/>
        <v>110.321</v>
      </c>
      <c r="L39" s="5">
        <f t="shared" si="13"/>
        <v>51.072</v>
      </c>
      <c r="M39" s="5">
        <f>M36</f>
        <v>30.056</v>
      </c>
      <c r="O39" t="s">
        <v>21</v>
      </c>
    </row>
    <row r="41" spans="2:15" ht="12.75">
      <c r="B41" s="2">
        <f aca="true" t="shared" si="14" ref="B41:M41">AVERAGE(B4:B34)</f>
        <v>0.29554838709677533</v>
      </c>
      <c r="C41" s="2">
        <f t="shared" si="14"/>
        <v>0.7157000000000001</v>
      </c>
      <c r="D41" s="2">
        <f t="shared" si="14"/>
        <v>1.2078387096774188</v>
      </c>
      <c r="E41" s="2">
        <f t="shared" si="14"/>
        <v>2.0452000000000017</v>
      </c>
      <c r="F41" s="2">
        <f t="shared" si="14"/>
        <v>1.6772903225806446</v>
      </c>
      <c r="G41" s="2">
        <f t="shared" si="14"/>
        <v>2.797612903225805</v>
      </c>
      <c r="H41" s="2">
        <f t="shared" si="14"/>
        <v>2.6466000000000007</v>
      </c>
      <c r="I41" s="2">
        <f t="shared" si="14"/>
        <v>2.070032258064516</v>
      </c>
      <c r="J41" s="2">
        <f t="shared" si="14"/>
        <v>1.4525333333333337</v>
      </c>
      <c r="K41" s="2">
        <f t="shared" si="14"/>
        <v>1.9112580645161288</v>
      </c>
      <c r="L41" s="2">
        <f t="shared" si="14"/>
        <v>0.7505714285714287</v>
      </c>
      <c r="M41" s="2">
        <f t="shared" si="14"/>
        <v>0.9695483870967743</v>
      </c>
      <c r="O41" t="s">
        <v>15</v>
      </c>
    </row>
    <row r="42" spans="2:16" ht="12.75">
      <c r="B42" s="7"/>
      <c r="C42" s="7"/>
      <c r="D42" s="7"/>
      <c r="E42" s="7"/>
      <c r="F42" s="8"/>
      <c r="G42" s="7"/>
      <c r="H42" s="7"/>
      <c r="I42" s="7"/>
      <c r="J42" s="7"/>
      <c r="K42" s="7"/>
      <c r="L42" s="7"/>
      <c r="M42" s="7"/>
      <c r="P42" s="4"/>
    </row>
    <row r="45" spans="2:15" ht="12.75">
      <c r="B45" s="4">
        <f>C45+31</f>
        <v>365</v>
      </c>
      <c r="C45" s="4">
        <f>D45+30</f>
        <v>334</v>
      </c>
      <c r="D45" s="4">
        <f>E45+31</f>
        <v>304</v>
      </c>
      <c r="E45" s="4">
        <f>F45+30</f>
        <v>273</v>
      </c>
      <c r="F45" s="6">
        <f>G45+31</f>
        <v>243</v>
      </c>
      <c r="G45" s="4">
        <f>H45+31</f>
        <v>212</v>
      </c>
      <c r="H45" s="4">
        <f>I45+30</f>
        <v>181</v>
      </c>
      <c r="I45" s="4">
        <f>J45+31</f>
        <v>151</v>
      </c>
      <c r="J45" s="4">
        <f>K45+30</f>
        <v>120</v>
      </c>
      <c r="K45" s="4">
        <f>L45+31</f>
        <v>90</v>
      </c>
      <c r="L45" s="4">
        <f>M45+28</f>
        <v>59</v>
      </c>
      <c r="M45" s="4">
        <v>31</v>
      </c>
      <c r="O45" t="s">
        <v>13</v>
      </c>
    </row>
    <row r="48" spans="2:15" ht="12.75">
      <c r="B48" s="2">
        <f aca="true" t="shared" si="15" ref="B48:M48">(B39)/2.8/B45</f>
        <v>0.5534442270058708</v>
      </c>
      <c r="C48" s="2">
        <f t="shared" si="15"/>
        <v>0.5950149700598802</v>
      </c>
      <c r="D48" s="2">
        <f t="shared" si="15"/>
        <v>0.6285091635338346</v>
      </c>
      <c r="E48" s="2">
        <f t="shared" si="15"/>
        <v>0.650894819466248</v>
      </c>
      <c r="F48" s="2">
        <f t="shared" si="15"/>
        <v>0.6410758377425044</v>
      </c>
      <c r="G48" s="2">
        <f t="shared" si="15"/>
        <v>0.6472237196765499</v>
      </c>
      <c r="H48" s="2">
        <f t="shared" si="15"/>
        <v>0.5869494869771114</v>
      </c>
      <c r="I48" s="2">
        <f t="shared" si="15"/>
        <v>0.515771050141911</v>
      </c>
      <c r="J48" s="2">
        <f t="shared" si="15"/>
        <v>0.45802678571428573</v>
      </c>
      <c r="K48" s="2">
        <f t="shared" si="15"/>
        <v>0.4377817460317461</v>
      </c>
      <c r="L48" s="2">
        <f t="shared" si="15"/>
        <v>0.30915254237288137</v>
      </c>
      <c r="M48" s="2">
        <f t="shared" si="15"/>
        <v>0.3462672811059908</v>
      </c>
      <c r="O48" t="s">
        <v>17</v>
      </c>
    </row>
  </sheetData>
  <printOptions/>
  <pageMargins left="0.75" right="0.75" top="1" bottom="1" header="0.5" footer="0.5"/>
  <pageSetup horizontalDpi="300" verticalDpi="300" orientation="portrait" paperSize="9" r:id="rId1"/>
</worksheet>
</file>

<file path=xl/worksheets/sheet2.xml><?xml version="1.0" encoding="utf-8"?>
<worksheet xmlns="http://schemas.openxmlformats.org/spreadsheetml/2006/main" xmlns:r="http://schemas.openxmlformats.org/officeDocument/2006/relationships">
  <dimension ref="A1:BC128"/>
  <sheetViews>
    <sheetView workbookViewId="0" topLeftCell="G18">
      <selection activeCell="M103" sqref="M103"/>
    </sheetView>
  </sheetViews>
  <sheetFormatPr defaultColWidth="9.33203125" defaultRowHeight="12.75"/>
  <cols>
    <col min="2" max="2" width="12.66015625" style="0" customWidth="1"/>
    <col min="3" max="3" width="14.16015625" style="0" customWidth="1"/>
    <col min="4" max="4" width="10.5" style="0" customWidth="1"/>
    <col min="5" max="5" width="13.16015625" style="0" customWidth="1"/>
    <col min="6" max="6" width="12.16015625" style="0" customWidth="1"/>
    <col min="7" max="7" width="11.66015625" style="0" customWidth="1"/>
    <col min="8" max="8" width="10.83203125" style="0" customWidth="1"/>
    <col min="9" max="9" width="14.66015625" style="9" customWidth="1"/>
    <col min="10" max="10" width="15.83203125" style="0" customWidth="1"/>
    <col min="11" max="11" width="13.83203125" style="0" customWidth="1"/>
    <col min="12" max="13" width="15" style="0" customWidth="1"/>
    <col min="16" max="16" width="36" style="0" customWidth="1"/>
  </cols>
  <sheetData>
    <row r="1" spans="1:55" ht="15">
      <c r="A1" s="12"/>
      <c r="B1" s="12"/>
      <c r="C1" s="12"/>
      <c r="D1" s="12"/>
      <c r="E1" s="12"/>
      <c r="F1" s="13" t="s">
        <v>28</v>
      </c>
      <c r="G1" s="12"/>
      <c r="H1" s="12"/>
      <c r="I1" s="14"/>
      <c r="J1" s="12"/>
      <c r="K1" s="12"/>
      <c r="L1" s="12"/>
      <c r="M1" s="12"/>
      <c r="N1" s="12"/>
      <c r="O1" s="12"/>
      <c r="P1" s="12"/>
      <c r="Q1" s="12"/>
      <c r="R1" s="12"/>
      <c r="S1" s="12"/>
      <c r="T1" s="12"/>
      <c r="U1" s="12"/>
      <c r="V1" s="10"/>
      <c r="W1" s="10"/>
      <c r="X1" s="10"/>
      <c r="Y1" s="10"/>
      <c r="Z1" s="10"/>
      <c r="AA1" s="10"/>
      <c r="AB1" s="10"/>
      <c r="AC1" s="10"/>
      <c r="AD1" s="10"/>
      <c r="AE1" s="10"/>
      <c r="AF1" s="10"/>
      <c r="AG1" s="10"/>
      <c r="AH1" s="10"/>
      <c r="AI1" s="10"/>
      <c r="AJ1" s="10"/>
      <c r="AK1" s="10"/>
      <c r="AL1" s="10"/>
      <c r="AM1" s="10"/>
      <c r="AN1" s="10"/>
      <c r="AO1" s="10"/>
      <c r="AP1" s="10"/>
      <c r="AQ1" s="10"/>
      <c r="AR1" s="10"/>
      <c r="AS1" s="10"/>
      <c r="AT1" s="10"/>
      <c r="AU1" s="10"/>
      <c r="AV1" s="10"/>
      <c r="AW1" s="10"/>
      <c r="AX1" s="10"/>
      <c r="AY1" s="10"/>
      <c r="AZ1" s="10"/>
      <c r="BA1" s="10"/>
      <c r="BB1" s="10"/>
      <c r="BC1" s="10"/>
    </row>
    <row r="2" spans="1:55" ht="15">
      <c r="A2" s="12"/>
      <c r="B2" s="12"/>
      <c r="C2" s="12"/>
      <c r="D2" s="12"/>
      <c r="E2" s="12"/>
      <c r="F2" s="12"/>
      <c r="G2" s="12"/>
      <c r="H2" s="12"/>
      <c r="I2" s="14"/>
      <c r="J2" s="12"/>
      <c r="K2" s="12"/>
      <c r="L2" s="12"/>
      <c r="M2" s="12"/>
      <c r="N2" s="12"/>
      <c r="O2" s="12"/>
      <c r="P2" s="12"/>
      <c r="Q2" s="12"/>
      <c r="R2" s="12"/>
      <c r="S2" s="12"/>
      <c r="T2" s="12"/>
      <c r="U2" s="12"/>
      <c r="V2" s="10"/>
      <c r="W2" s="10"/>
      <c r="X2" s="10"/>
      <c r="Y2" s="10"/>
      <c r="Z2" s="10"/>
      <c r="AA2" s="10"/>
      <c r="AB2" s="10"/>
      <c r="AC2" s="10"/>
      <c r="AD2" s="10"/>
      <c r="AE2" s="10"/>
      <c r="AF2" s="10"/>
      <c r="AG2" s="10"/>
      <c r="AH2" s="10"/>
      <c r="AI2" s="10"/>
      <c r="AJ2" s="10"/>
      <c r="AK2" s="10"/>
      <c r="AL2" s="10"/>
      <c r="AM2" s="10"/>
      <c r="AN2" s="10"/>
      <c r="AO2" s="10"/>
      <c r="AP2" s="10"/>
      <c r="AQ2" s="10"/>
      <c r="AR2" s="10"/>
      <c r="AS2" s="10"/>
      <c r="AT2" s="10"/>
      <c r="AU2" s="10"/>
      <c r="AV2" s="10"/>
      <c r="AW2" s="10"/>
      <c r="AX2" s="10"/>
      <c r="AY2" s="10"/>
      <c r="AZ2" s="10"/>
      <c r="BA2" s="10"/>
      <c r="BB2" s="10"/>
      <c r="BC2" s="10"/>
    </row>
    <row r="3" spans="1:55" ht="15">
      <c r="A3" s="12"/>
      <c r="B3" s="29" t="s">
        <v>7</v>
      </c>
      <c r="C3" s="29" t="s">
        <v>8</v>
      </c>
      <c r="D3" s="29" t="s">
        <v>9</v>
      </c>
      <c r="E3" s="29" t="s">
        <v>10</v>
      </c>
      <c r="F3" s="29" t="s">
        <v>11</v>
      </c>
      <c r="G3" s="29" t="s">
        <v>12</v>
      </c>
      <c r="H3" s="29" t="s">
        <v>1</v>
      </c>
      <c r="I3" s="29" t="s">
        <v>2</v>
      </c>
      <c r="J3" s="29" t="s">
        <v>3</v>
      </c>
      <c r="K3" s="29" t="s">
        <v>4</v>
      </c>
      <c r="L3" s="29" t="s">
        <v>5</v>
      </c>
      <c r="M3" s="29" t="s">
        <v>6</v>
      </c>
      <c r="N3" s="12"/>
      <c r="O3" s="12"/>
      <c r="P3" s="12"/>
      <c r="Q3" s="12"/>
      <c r="R3" s="12"/>
      <c r="S3" s="12"/>
      <c r="T3" s="12"/>
      <c r="U3" s="12"/>
      <c r="V3" s="10"/>
      <c r="W3" s="10"/>
      <c r="X3" s="10"/>
      <c r="Y3" s="10"/>
      <c r="Z3" s="10"/>
      <c r="AA3" s="10"/>
      <c r="AB3" s="10"/>
      <c r="AC3" s="10"/>
      <c r="AD3" s="10"/>
      <c r="AE3" s="10"/>
      <c r="AF3" s="10"/>
      <c r="AG3" s="10"/>
      <c r="AH3" s="10"/>
      <c r="AI3" s="10"/>
      <c r="AJ3" s="10"/>
      <c r="AK3" s="10"/>
      <c r="AL3" s="10"/>
      <c r="AM3" s="10"/>
      <c r="AN3" s="10"/>
      <c r="AO3" s="10"/>
      <c r="AP3" s="10"/>
      <c r="AQ3" s="10"/>
      <c r="AR3" s="10"/>
      <c r="AS3" s="10"/>
      <c r="AT3" s="10"/>
      <c r="AU3" s="10"/>
      <c r="AV3" s="10"/>
      <c r="AW3" s="10"/>
      <c r="AX3" s="10"/>
      <c r="AY3" s="10"/>
      <c r="AZ3" s="10"/>
      <c r="BA3" s="10"/>
      <c r="BB3" s="10"/>
      <c r="BC3" s="10"/>
    </row>
    <row r="4" spans="1:55" ht="15">
      <c r="A4" s="30">
        <v>2006</v>
      </c>
      <c r="B4" s="41">
        <f>NUMBERS!$M$41</f>
        <v>0.9695483870967743</v>
      </c>
      <c r="C4" s="41">
        <f>NUMBERS!$L$41</f>
        <v>0.7505714285714287</v>
      </c>
      <c r="D4" s="41">
        <f>NUMBERS!$K$41</f>
        <v>1.9112580645161288</v>
      </c>
      <c r="E4" s="41">
        <f>NUMBERS!$J$41</f>
        <v>1.4525333333333337</v>
      </c>
      <c r="F4" s="41">
        <f>NUMBERS!$I$41</f>
        <v>2.070032258064516</v>
      </c>
      <c r="G4" s="41">
        <f>NUMBERS!$H$41</f>
        <v>2.6466000000000007</v>
      </c>
      <c r="H4" s="41">
        <f>NUMBERS!$G$41</f>
        <v>2.797612903225805</v>
      </c>
      <c r="I4" s="41">
        <f>NUMBERS!$F$41</f>
        <v>1.6772903225806446</v>
      </c>
      <c r="J4" s="41">
        <f>NUMBERS!$E$41</f>
        <v>2.0452000000000017</v>
      </c>
      <c r="K4" s="41">
        <f>NUMBERS!$D$41</f>
        <v>1.2078387096774188</v>
      </c>
      <c r="L4" s="41">
        <f>NUMBERS!$C$41</f>
        <v>0.7157000000000001</v>
      </c>
      <c r="M4" s="41">
        <f>NUMBERS!$B$41</f>
        <v>0.29554838709677533</v>
      </c>
      <c r="N4" s="12"/>
      <c r="O4" s="12"/>
      <c r="P4" s="12"/>
      <c r="Q4" s="12"/>
      <c r="R4" s="12"/>
      <c r="S4" s="12"/>
      <c r="T4" s="12"/>
      <c r="U4" s="12"/>
      <c r="V4" s="10"/>
      <c r="W4" s="10"/>
      <c r="X4" s="10"/>
      <c r="Y4" s="10"/>
      <c r="Z4" s="10"/>
      <c r="AA4" s="10"/>
      <c r="AB4" s="10"/>
      <c r="AC4" s="10"/>
      <c r="AD4" s="10"/>
      <c r="AE4" s="10"/>
      <c r="AF4" s="10"/>
      <c r="AG4" s="10"/>
      <c r="AH4" s="10"/>
      <c r="AI4" s="10"/>
      <c r="AJ4" s="10"/>
      <c r="AK4" s="10"/>
      <c r="AL4" s="10"/>
      <c r="AM4" s="10"/>
      <c r="AN4" s="10"/>
      <c r="AO4" s="10"/>
      <c r="AP4" s="10"/>
      <c r="AQ4" s="10"/>
      <c r="AR4" s="10"/>
      <c r="AS4" s="10"/>
      <c r="AT4" s="10"/>
      <c r="AU4" s="10"/>
      <c r="AV4" s="10"/>
      <c r="AW4" s="10"/>
      <c r="AX4" s="10"/>
      <c r="AY4" s="10"/>
      <c r="AZ4" s="10"/>
      <c r="BA4" s="10"/>
      <c r="BB4" s="10"/>
      <c r="BC4" s="10"/>
    </row>
    <row r="5" spans="1:55" ht="15">
      <c r="A5" s="30">
        <v>2005</v>
      </c>
      <c r="B5" s="15">
        <v>0.6892580645161278</v>
      </c>
      <c r="C5" s="15">
        <v>0.8054333333333337</v>
      </c>
      <c r="D5" s="15">
        <v>1.7976451612903217</v>
      </c>
      <c r="E5" s="15">
        <v>1.8558333333333337</v>
      </c>
      <c r="F5" s="15">
        <v>2.1814000000000004</v>
      </c>
      <c r="G5" s="15">
        <v>2.041354838709677</v>
      </c>
      <c r="H5" s="15">
        <v>2.068333333333334</v>
      </c>
      <c r="I5" s="15">
        <v>2.212967741935484</v>
      </c>
      <c r="J5" s="15">
        <v>2.2681666666666667</v>
      </c>
      <c r="K5" s="15">
        <v>1.3481935483870968</v>
      </c>
      <c r="L5" s="15">
        <v>1.1299285714285714</v>
      </c>
      <c r="M5" s="15">
        <v>0.9306774193548387</v>
      </c>
      <c r="N5" s="12"/>
      <c r="O5" s="12"/>
      <c r="P5" s="12"/>
      <c r="Q5" s="12"/>
      <c r="R5" s="12"/>
      <c r="S5" s="12"/>
      <c r="T5" s="12"/>
      <c r="U5" s="12"/>
      <c r="V5" s="10"/>
      <c r="W5" s="10"/>
      <c r="X5" s="10"/>
      <c r="Y5" s="10"/>
      <c r="Z5" s="10"/>
      <c r="AA5" s="10"/>
      <c r="AB5" s="10"/>
      <c r="AC5" s="10"/>
      <c r="AD5" s="10"/>
      <c r="AE5" s="10"/>
      <c r="AF5" s="10"/>
      <c r="AG5" s="10"/>
      <c r="AH5" s="10"/>
      <c r="AI5" s="10"/>
      <c r="AJ5" s="10"/>
      <c r="AK5" s="10"/>
      <c r="AL5" s="10"/>
      <c r="AM5" s="10"/>
      <c r="AN5" s="10"/>
      <c r="AO5" s="10"/>
      <c r="AP5" s="10"/>
      <c r="AQ5" s="10"/>
      <c r="AR5" s="10"/>
      <c r="AS5" s="10"/>
      <c r="AT5" s="10"/>
      <c r="AU5" s="10"/>
      <c r="AV5" s="10"/>
      <c r="AW5" s="10"/>
      <c r="AX5" s="10"/>
      <c r="AY5" s="10"/>
      <c r="AZ5" s="10"/>
      <c r="BA5" s="10"/>
      <c r="BB5" s="10"/>
      <c r="BC5" s="10"/>
    </row>
    <row r="6" spans="1:55" ht="15">
      <c r="A6" s="30">
        <v>2004</v>
      </c>
      <c r="B6" s="15">
        <v>0.55</v>
      </c>
      <c r="C6" s="15">
        <v>1.07</v>
      </c>
      <c r="D6" s="15">
        <v>1.98</v>
      </c>
      <c r="E6" s="15">
        <v>2.61</v>
      </c>
      <c r="F6" s="15">
        <v>2.77</v>
      </c>
      <c r="G6" s="15">
        <v>2.24</v>
      </c>
      <c r="H6" s="15">
        <v>2.73</v>
      </c>
      <c r="I6" s="15">
        <v>2.44</v>
      </c>
      <c r="J6" s="15">
        <v>1.92</v>
      </c>
      <c r="K6" s="15">
        <v>1.47</v>
      </c>
      <c r="L6" s="15">
        <v>0.58</v>
      </c>
      <c r="M6" s="15">
        <v>0.58</v>
      </c>
      <c r="N6" s="12"/>
      <c r="O6" s="12"/>
      <c r="P6" s="12"/>
      <c r="Q6" s="12"/>
      <c r="R6" s="12"/>
      <c r="S6" s="12"/>
      <c r="T6" s="12"/>
      <c r="U6" s="12"/>
      <c r="V6" s="10"/>
      <c r="W6" s="10"/>
      <c r="X6" s="10"/>
      <c r="Y6" s="10"/>
      <c r="Z6" s="10"/>
      <c r="AA6" s="10"/>
      <c r="AB6" s="10"/>
      <c r="AC6" s="10"/>
      <c r="AD6" s="10"/>
      <c r="AE6" s="10"/>
      <c r="AF6" s="10"/>
      <c r="AG6" s="10"/>
      <c r="AH6" s="10"/>
      <c r="AI6" s="10"/>
      <c r="AJ6" s="10"/>
      <c r="AK6" s="10"/>
      <c r="AL6" s="10"/>
      <c r="AM6" s="10"/>
      <c r="AN6" s="10"/>
      <c r="AO6" s="10"/>
      <c r="AP6" s="10"/>
      <c r="AQ6" s="10"/>
      <c r="AR6" s="10"/>
      <c r="AS6" s="10"/>
      <c r="AT6" s="10"/>
      <c r="AU6" s="10"/>
      <c r="AV6" s="10"/>
      <c r="AW6" s="10"/>
      <c r="AX6" s="10"/>
      <c r="AY6" s="10"/>
      <c r="AZ6" s="10"/>
      <c r="BA6" s="10"/>
      <c r="BB6" s="10"/>
      <c r="BC6" s="10"/>
    </row>
    <row r="7" spans="1:55" ht="15">
      <c r="A7" s="30">
        <v>2003</v>
      </c>
      <c r="B7" s="15">
        <v>0.96</v>
      </c>
      <c r="C7" s="15">
        <v>2.25</v>
      </c>
      <c r="D7" s="15">
        <v>2.79</v>
      </c>
      <c r="E7" s="15">
        <v>3.2</v>
      </c>
      <c r="F7" s="15">
        <v>2.44</v>
      </c>
      <c r="G7" s="15">
        <v>2.44</v>
      </c>
      <c r="H7" s="15">
        <v>2.31</v>
      </c>
      <c r="I7" s="16">
        <v>2.55</v>
      </c>
      <c r="J7" s="15">
        <v>2.77</v>
      </c>
      <c r="K7" s="15">
        <v>1.98</v>
      </c>
      <c r="L7" s="15">
        <v>0.96</v>
      </c>
      <c r="M7" s="15">
        <v>0.77</v>
      </c>
      <c r="N7" s="12"/>
      <c r="O7" s="12"/>
      <c r="P7" s="12"/>
      <c r="Q7" s="12"/>
      <c r="R7" s="12"/>
      <c r="S7" s="12"/>
      <c r="T7" s="12"/>
      <c r="U7" s="12"/>
      <c r="V7" s="10"/>
      <c r="W7" s="10"/>
      <c r="X7" s="10"/>
      <c r="Y7" s="10"/>
      <c r="Z7" s="10"/>
      <c r="AA7" s="10"/>
      <c r="AB7" s="10"/>
      <c r="AC7" s="10"/>
      <c r="AD7" s="10"/>
      <c r="AE7" s="10"/>
      <c r="AF7" s="10"/>
      <c r="AG7" s="10"/>
      <c r="AH7" s="10"/>
      <c r="AI7" s="10"/>
      <c r="AJ7" s="10"/>
      <c r="AK7" s="10"/>
      <c r="AL7" s="10"/>
      <c r="AM7" s="10"/>
      <c r="AN7" s="10"/>
      <c r="AO7" s="10"/>
      <c r="AP7" s="10"/>
      <c r="AQ7" s="10"/>
      <c r="AR7" s="10"/>
      <c r="AS7" s="10"/>
      <c r="AT7" s="10"/>
      <c r="AU7" s="10"/>
      <c r="AV7" s="10"/>
      <c r="AW7" s="10"/>
      <c r="AX7" s="10"/>
      <c r="AY7" s="10"/>
      <c r="AZ7" s="10"/>
      <c r="BA7" s="10"/>
      <c r="BB7" s="10"/>
      <c r="BC7" s="10"/>
    </row>
    <row r="8" spans="1:55" ht="15">
      <c r="A8" s="30">
        <v>2002</v>
      </c>
      <c r="B8" s="15">
        <v>1.3138387096774193</v>
      </c>
      <c r="C8" s="15">
        <v>2.166714285714286</v>
      </c>
      <c r="D8" s="15">
        <v>3.0471290322580646</v>
      </c>
      <c r="E8" s="15">
        <v>3.7466333333333335</v>
      </c>
      <c r="F8" s="15">
        <v>3.3458064516129022</v>
      </c>
      <c r="G8" s="15">
        <v>3.5932000000000017</v>
      </c>
      <c r="H8" s="15">
        <v>3.6214516129032255</v>
      </c>
      <c r="I8" s="16">
        <v>3.011838709677418</v>
      </c>
      <c r="J8" s="15">
        <v>2.8370000000000006</v>
      </c>
      <c r="K8" s="15">
        <v>1.6918709677419348</v>
      </c>
      <c r="L8" s="15">
        <v>1.0613333333333344</v>
      </c>
      <c r="M8" s="15">
        <v>0.5216451612903241</v>
      </c>
      <c r="N8" s="12"/>
      <c r="O8" s="13" t="s">
        <v>16</v>
      </c>
      <c r="P8" s="12"/>
      <c r="Q8" s="12"/>
      <c r="R8" s="12"/>
      <c r="S8" s="12"/>
      <c r="T8" s="12"/>
      <c r="U8" s="12"/>
      <c r="V8" s="10"/>
      <c r="W8" s="10"/>
      <c r="X8" s="10"/>
      <c r="Y8" s="10"/>
      <c r="Z8" s="10"/>
      <c r="AA8" s="10"/>
      <c r="AB8" s="10"/>
      <c r="AC8" s="10"/>
      <c r="AD8" s="10"/>
      <c r="AE8" s="10"/>
      <c r="AF8" s="10"/>
      <c r="AG8" s="10"/>
      <c r="AH8" s="10"/>
      <c r="AI8" s="10"/>
      <c r="AJ8" s="10"/>
      <c r="AK8" s="10"/>
      <c r="AL8" s="10"/>
      <c r="AM8" s="10"/>
      <c r="AN8" s="10"/>
      <c r="AO8" s="10"/>
      <c r="AP8" s="10"/>
      <c r="AQ8" s="10"/>
      <c r="AR8" s="10"/>
      <c r="AS8" s="10"/>
      <c r="AT8" s="10"/>
      <c r="AU8" s="10"/>
      <c r="AV8" s="10"/>
      <c r="AW8" s="10"/>
      <c r="AX8" s="10"/>
      <c r="AY8" s="10"/>
      <c r="AZ8" s="10"/>
      <c r="BA8" s="10"/>
      <c r="BB8" s="10"/>
      <c r="BC8" s="10"/>
    </row>
    <row r="9" spans="1:55" ht="15">
      <c r="A9" s="30">
        <v>2001</v>
      </c>
      <c r="B9" s="15">
        <v>0.7464838709677418</v>
      </c>
      <c r="C9" s="15">
        <v>1.317107142857143</v>
      </c>
      <c r="D9" s="15">
        <v>1.400548387096774</v>
      </c>
      <c r="E9" s="15">
        <v>2.7674000000000003</v>
      </c>
      <c r="F9" s="15">
        <v>4.187032258064516</v>
      </c>
      <c r="G9" s="15">
        <v>3.8925</v>
      </c>
      <c r="H9" s="15">
        <v>3.7540645161290334</v>
      </c>
      <c r="I9" s="16">
        <v>3.2753548387096756</v>
      </c>
      <c r="J9" s="15">
        <v>2.1943000000000024</v>
      </c>
      <c r="K9" s="15">
        <v>1.8183548387096784</v>
      </c>
      <c r="L9" s="15">
        <v>0.8264999999999987</v>
      </c>
      <c r="M9" s="15">
        <v>0.7722258064516118</v>
      </c>
      <c r="N9" s="12"/>
      <c r="O9" s="12"/>
      <c r="P9" s="12"/>
      <c r="Q9" s="12"/>
      <c r="R9" s="12"/>
      <c r="S9" s="12"/>
      <c r="T9" s="12"/>
      <c r="U9" s="12"/>
      <c r="V9" s="10"/>
      <c r="W9" s="10"/>
      <c r="X9" s="10"/>
      <c r="Y9" s="10"/>
      <c r="Z9" s="10"/>
      <c r="AA9" s="10"/>
      <c r="AB9" s="10"/>
      <c r="AC9" s="10"/>
      <c r="AD9" s="10"/>
      <c r="AE9" s="10"/>
      <c r="AF9" s="10"/>
      <c r="AG9" s="10"/>
      <c r="AH9" s="10"/>
      <c r="AI9" s="10"/>
      <c r="AJ9" s="10"/>
      <c r="AK9" s="10"/>
      <c r="AL9" s="10"/>
      <c r="AM9" s="10"/>
      <c r="AN9" s="10"/>
      <c r="AO9" s="10"/>
      <c r="AP9" s="10"/>
      <c r="AQ9" s="10"/>
      <c r="AR9" s="10"/>
      <c r="AS9" s="10"/>
      <c r="AT9" s="10"/>
      <c r="AU9" s="10"/>
      <c r="AV9" s="10"/>
      <c r="AW9" s="10"/>
      <c r="AX9" s="10"/>
      <c r="AY9" s="10"/>
      <c r="AZ9" s="10"/>
      <c r="BA9" s="10"/>
      <c r="BB9" s="10"/>
      <c r="BC9" s="10"/>
    </row>
    <row r="10" spans="1:55" ht="15">
      <c r="A10" s="12"/>
      <c r="B10" s="12"/>
      <c r="C10" s="12"/>
      <c r="D10" s="12"/>
      <c r="E10" s="12"/>
      <c r="F10" s="12"/>
      <c r="G10" s="12"/>
      <c r="H10" s="12"/>
      <c r="I10" s="14"/>
      <c r="J10" s="12"/>
      <c r="K10" s="12"/>
      <c r="L10" s="12"/>
      <c r="M10" s="12"/>
      <c r="N10" s="12"/>
      <c r="O10" s="12"/>
      <c r="P10" s="12"/>
      <c r="Q10" s="12"/>
      <c r="R10" s="12"/>
      <c r="S10" s="12"/>
      <c r="T10" s="12"/>
      <c r="U10" s="12"/>
      <c r="V10" s="10"/>
      <c r="W10" s="10"/>
      <c r="X10" s="10"/>
      <c r="Y10" s="10"/>
      <c r="Z10" s="10"/>
      <c r="AA10" s="10"/>
      <c r="AB10" s="10"/>
      <c r="AC10" s="10"/>
      <c r="AD10" s="10"/>
      <c r="AE10" s="10"/>
      <c r="AF10" s="10"/>
      <c r="AG10" s="10"/>
      <c r="AH10" s="10"/>
      <c r="AI10" s="10"/>
      <c r="AJ10" s="10"/>
      <c r="AK10" s="10"/>
      <c r="AL10" s="10"/>
      <c r="AM10" s="10"/>
      <c r="AN10" s="10"/>
      <c r="AO10" s="10"/>
      <c r="AP10" s="10"/>
      <c r="AQ10" s="10"/>
      <c r="AR10" s="10"/>
      <c r="AS10" s="10"/>
      <c r="AT10" s="10"/>
      <c r="AU10" s="10"/>
      <c r="AV10" s="10"/>
      <c r="AW10" s="10"/>
      <c r="AX10" s="10"/>
      <c r="AY10" s="10"/>
      <c r="AZ10" s="10"/>
      <c r="BA10" s="10"/>
      <c r="BB10" s="10"/>
      <c r="BC10" s="10"/>
    </row>
    <row r="11" spans="1:55" ht="15">
      <c r="A11" s="12"/>
      <c r="B11" s="12"/>
      <c r="C11" s="12"/>
      <c r="D11" s="12"/>
      <c r="E11" s="12"/>
      <c r="F11" s="13" t="s">
        <v>27</v>
      </c>
      <c r="G11" s="13"/>
      <c r="H11" s="13"/>
      <c r="I11" s="14"/>
      <c r="J11" s="12"/>
      <c r="K11" s="12"/>
      <c r="L11" s="12"/>
      <c r="M11" s="12"/>
      <c r="N11" s="12"/>
      <c r="O11" s="12"/>
      <c r="P11" s="12"/>
      <c r="Q11" s="12"/>
      <c r="R11" s="12"/>
      <c r="S11" s="12"/>
      <c r="T11" s="12"/>
      <c r="U11" s="12"/>
      <c r="V11" s="10"/>
      <c r="W11" s="10"/>
      <c r="X11" s="10"/>
      <c r="Y11" s="10"/>
      <c r="Z11" s="10"/>
      <c r="AA11" s="10"/>
      <c r="AB11" s="10"/>
      <c r="AC11" s="10"/>
      <c r="AD11" s="10"/>
      <c r="AE11" s="10"/>
      <c r="AF11" s="10"/>
      <c r="AG11" s="10"/>
      <c r="AH11" s="10"/>
      <c r="AI11" s="10"/>
      <c r="AJ11" s="10"/>
      <c r="AK11" s="10"/>
      <c r="AL11" s="10"/>
      <c r="AM11" s="10"/>
      <c r="AN11" s="10"/>
      <c r="AO11" s="10"/>
      <c r="AP11" s="10"/>
      <c r="AQ11" s="10"/>
      <c r="AR11" s="10"/>
      <c r="AS11" s="10"/>
      <c r="AT11" s="10"/>
      <c r="AU11" s="10"/>
      <c r="AV11" s="10"/>
      <c r="AW11" s="10"/>
      <c r="AX11" s="10"/>
      <c r="AY11" s="10"/>
      <c r="AZ11" s="10"/>
      <c r="BA11" s="10"/>
      <c r="BB11" s="10"/>
      <c r="BC11" s="10"/>
    </row>
    <row r="12" spans="1:55" ht="15">
      <c r="A12" s="12"/>
      <c r="B12" s="12"/>
      <c r="C12" s="12"/>
      <c r="D12" s="12"/>
      <c r="E12" s="12"/>
      <c r="F12" s="12"/>
      <c r="G12" s="12"/>
      <c r="H12" s="12"/>
      <c r="I12" s="14"/>
      <c r="J12" s="12"/>
      <c r="K12" s="12"/>
      <c r="L12" s="12"/>
      <c r="M12" s="12"/>
      <c r="N12" s="12"/>
      <c r="O12" s="12"/>
      <c r="P12" s="12"/>
      <c r="Q12" s="12"/>
      <c r="R12" s="12"/>
      <c r="S12" s="12"/>
      <c r="T12" s="12"/>
      <c r="U12" s="12"/>
      <c r="V12" s="10"/>
      <c r="W12" s="10"/>
      <c r="X12" s="10"/>
      <c r="Y12" s="10"/>
      <c r="Z12" s="10"/>
      <c r="AA12" s="10"/>
      <c r="AB12" s="10"/>
      <c r="AC12" s="10"/>
      <c r="AD12" s="10"/>
      <c r="AE12" s="10"/>
      <c r="AF12" s="10"/>
      <c r="AG12" s="10"/>
      <c r="AH12" s="10"/>
      <c r="AI12" s="10"/>
      <c r="AJ12" s="10"/>
      <c r="AK12" s="10"/>
      <c r="AL12" s="10"/>
      <c r="AM12" s="10"/>
      <c r="AN12" s="10"/>
      <c r="AO12" s="10"/>
      <c r="AP12" s="10"/>
      <c r="AQ12" s="10"/>
      <c r="AR12" s="10"/>
      <c r="AS12" s="10"/>
      <c r="AT12" s="10"/>
      <c r="AU12" s="10"/>
      <c r="AV12" s="10"/>
      <c r="AW12" s="10"/>
      <c r="AX12" s="10"/>
      <c r="AY12" s="10"/>
      <c r="AZ12" s="10"/>
      <c r="BA12" s="10"/>
      <c r="BB12" s="10"/>
      <c r="BC12" s="10"/>
    </row>
    <row r="13" spans="1:55" ht="15">
      <c r="A13" s="12"/>
      <c r="B13" s="29" t="s">
        <v>7</v>
      </c>
      <c r="C13" s="29" t="s">
        <v>8</v>
      </c>
      <c r="D13" s="29" t="s">
        <v>9</v>
      </c>
      <c r="E13" s="29" t="s">
        <v>10</v>
      </c>
      <c r="F13" s="29" t="s">
        <v>11</v>
      </c>
      <c r="G13" s="29" t="s">
        <v>12</v>
      </c>
      <c r="H13" s="29" t="s">
        <v>1</v>
      </c>
      <c r="I13" s="29" t="s">
        <v>2</v>
      </c>
      <c r="J13" s="29" t="s">
        <v>3</v>
      </c>
      <c r="K13" s="29" t="s">
        <v>4</v>
      </c>
      <c r="L13" s="29" t="s">
        <v>5</v>
      </c>
      <c r="M13" s="29" t="s">
        <v>6</v>
      </c>
      <c r="N13" s="12"/>
      <c r="O13" s="12"/>
      <c r="P13" s="12"/>
      <c r="Q13" s="12"/>
      <c r="R13" s="12"/>
      <c r="S13" s="12"/>
      <c r="T13" s="12"/>
      <c r="U13" s="12"/>
      <c r="V13" s="10"/>
      <c r="W13" s="10"/>
      <c r="X13" s="10"/>
      <c r="Y13" s="10"/>
      <c r="Z13" s="10"/>
      <c r="AA13" s="10"/>
      <c r="AB13" s="10"/>
      <c r="AC13" s="10"/>
      <c r="AD13" s="10"/>
      <c r="AE13" s="10"/>
      <c r="AF13" s="10"/>
      <c r="AG13" s="10"/>
      <c r="AH13" s="10"/>
      <c r="AI13" s="10"/>
      <c r="AJ13" s="10"/>
      <c r="AK13" s="10"/>
      <c r="AL13" s="10"/>
      <c r="AM13" s="10"/>
      <c r="AN13" s="10"/>
      <c r="AO13" s="10"/>
      <c r="AP13" s="10"/>
      <c r="AQ13" s="10"/>
      <c r="AR13" s="10"/>
      <c r="AS13" s="10"/>
      <c r="AT13" s="10"/>
      <c r="AU13" s="10"/>
      <c r="AV13" s="10"/>
      <c r="AW13" s="10"/>
      <c r="AX13" s="10"/>
      <c r="AY13" s="10"/>
      <c r="AZ13" s="10"/>
      <c r="BA13" s="10"/>
      <c r="BB13" s="10"/>
      <c r="BC13" s="10"/>
    </row>
    <row r="14" spans="1:55" ht="15">
      <c r="A14" s="30">
        <v>2006</v>
      </c>
      <c r="B14" s="41">
        <f>NUMBERS!$M$36</f>
        <v>30.056</v>
      </c>
      <c r="C14" s="41">
        <f>NUMBERS!$L$36</f>
        <v>21.016000000000002</v>
      </c>
      <c r="D14" s="41">
        <f>NUMBERS!$K$36</f>
        <v>59.248999999999995</v>
      </c>
      <c r="E14" s="41">
        <f>NUMBERS!$J$36</f>
        <v>43.57600000000001</v>
      </c>
      <c r="F14" s="41">
        <f>NUMBERS!$I$36</f>
        <v>64.17099999999999</v>
      </c>
      <c r="G14" s="41">
        <f>NUMBERS!$H$36</f>
        <v>79.39800000000002</v>
      </c>
      <c r="H14" s="41">
        <f>NUMBERS!$G$36</f>
        <v>86.72599999999994</v>
      </c>
      <c r="I14" s="41">
        <f>NUMBERS!$F$36</f>
        <v>51.99599999999998</v>
      </c>
      <c r="J14" s="41">
        <f>NUMBERS!$E$36</f>
        <v>61.35600000000005</v>
      </c>
      <c r="K14" s="41">
        <f>NUMBERS!$D$36</f>
        <v>37.442999999999984</v>
      </c>
      <c r="L14" s="41">
        <f>NUMBERS!$C$36</f>
        <v>21.471000000000004</v>
      </c>
      <c r="M14" s="41">
        <f>NUMBERS!$B$36</f>
        <v>9.162000000000035</v>
      </c>
      <c r="N14" s="12"/>
      <c r="O14" s="12"/>
      <c r="P14" s="12"/>
      <c r="Q14" s="12"/>
      <c r="R14" s="12"/>
      <c r="S14" s="12"/>
      <c r="T14" s="12"/>
      <c r="U14" s="12"/>
      <c r="V14" s="10"/>
      <c r="W14" s="10"/>
      <c r="X14" s="10"/>
      <c r="Y14" s="10"/>
      <c r="Z14" s="10"/>
      <c r="AA14" s="10"/>
      <c r="AB14" s="10"/>
      <c r="AC14" s="10"/>
      <c r="AD14" s="10"/>
      <c r="AE14" s="10"/>
      <c r="AF14" s="10"/>
      <c r="AG14" s="10"/>
      <c r="AH14" s="10"/>
      <c r="AI14" s="10"/>
      <c r="AJ14" s="10"/>
      <c r="AK14" s="10"/>
      <c r="AL14" s="10"/>
      <c r="AM14" s="10"/>
      <c r="AN14" s="10"/>
      <c r="AO14" s="10"/>
      <c r="AP14" s="10"/>
      <c r="AQ14" s="10"/>
      <c r="AR14" s="10"/>
      <c r="AS14" s="10"/>
      <c r="AT14" s="10"/>
      <c r="AU14" s="10"/>
      <c r="AV14" s="10"/>
      <c r="AW14" s="10"/>
      <c r="AX14" s="10"/>
      <c r="AY14" s="10"/>
      <c r="AZ14" s="10"/>
      <c r="BA14" s="10"/>
      <c r="BB14" s="10"/>
      <c r="BC14" s="10"/>
    </row>
    <row r="15" spans="1:55" ht="15">
      <c r="A15" s="30">
        <v>2005</v>
      </c>
      <c r="B15" s="15">
        <v>21.366999999999962</v>
      </c>
      <c r="C15" s="15">
        <v>24.16300000000001</v>
      </c>
      <c r="D15" s="15">
        <v>55.726999999999975</v>
      </c>
      <c r="E15" s="15">
        <v>55.675</v>
      </c>
      <c r="F15" s="15">
        <v>65.44200000000001</v>
      </c>
      <c r="G15" s="15">
        <v>63.28199999999998</v>
      </c>
      <c r="H15" s="15">
        <v>62.05</v>
      </c>
      <c r="I15" s="15">
        <v>68.602</v>
      </c>
      <c r="J15" s="15">
        <v>68.045</v>
      </c>
      <c r="K15" s="15">
        <v>41.794000000000004</v>
      </c>
      <c r="L15" s="15">
        <v>31.637999999999998</v>
      </c>
      <c r="M15" s="15">
        <v>28.851</v>
      </c>
      <c r="N15" s="12"/>
      <c r="O15" s="12"/>
      <c r="P15" s="12"/>
      <c r="Q15" s="12"/>
      <c r="R15" s="12"/>
      <c r="S15" s="12"/>
      <c r="T15" s="12"/>
      <c r="U15" s="12"/>
      <c r="V15" s="10"/>
      <c r="W15" s="10"/>
      <c r="X15" s="10"/>
      <c r="Y15" s="10"/>
      <c r="Z15" s="10"/>
      <c r="AA15" s="10"/>
      <c r="AB15" s="10"/>
      <c r="AC15" s="10"/>
      <c r="AD15" s="10"/>
      <c r="AE15" s="10"/>
      <c r="AF15" s="10"/>
      <c r="AG15" s="10"/>
      <c r="AH15" s="10"/>
      <c r="AI15" s="10"/>
      <c r="AJ15" s="10"/>
      <c r="AK15" s="10"/>
      <c r="AL15" s="10"/>
      <c r="AM15" s="10"/>
      <c r="AN15" s="10"/>
      <c r="AO15" s="10"/>
      <c r="AP15" s="10"/>
      <c r="AQ15" s="10"/>
      <c r="AR15" s="10"/>
      <c r="AS15" s="10"/>
      <c r="AT15" s="10"/>
      <c r="AU15" s="10"/>
      <c r="AV15" s="10"/>
      <c r="AW15" s="10"/>
      <c r="AX15" s="10"/>
      <c r="AY15" s="10"/>
      <c r="AZ15" s="10"/>
      <c r="BA15" s="10"/>
      <c r="BB15" s="10"/>
      <c r="BC15" s="10"/>
    </row>
    <row r="16" spans="1:55" ht="15">
      <c r="A16" s="30">
        <v>2004</v>
      </c>
      <c r="B16" s="15">
        <v>17.16</v>
      </c>
      <c r="C16" s="15">
        <v>29.93</v>
      </c>
      <c r="D16" s="15">
        <v>61.52</v>
      </c>
      <c r="E16" s="15">
        <v>78.3</v>
      </c>
      <c r="F16" s="15">
        <v>86</v>
      </c>
      <c r="G16" s="15">
        <v>67.08</v>
      </c>
      <c r="H16" s="15">
        <v>84.68</v>
      </c>
      <c r="I16" s="15">
        <v>73.29</v>
      </c>
      <c r="J16" s="15">
        <v>57.5</v>
      </c>
      <c r="K16" s="15">
        <v>45.72</v>
      </c>
      <c r="L16" s="15">
        <v>17.25</v>
      </c>
      <c r="M16" s="15">
        <v>23.94</v>
      </c>
      <c r="N16" s="12"/>
      <c r="O16" s="12"/>
      <c r="P16" s="12"/>
      <c r="Q16" s="12"/>
      <c r="R16" s="12"/>
      <c r="S16" s="12"/>
      <c r="T16" s="12"/>
      <c r="U16" s="12"/>
      <c r="V16" s="10"/>
      <c r="W16" s="10"/>
      <c r="X16" s="10"/>
      <c r="Y16" s="10"/>
      <c r="Z16" s="10"/>
      <c r="AA16" s="10"/>
      <c r="AB16" s="10"/>
      <c r="AC16" s="10"/>
      <c r="AD16" s="10"/>
      <c r="AE16" s="10"/>
      <c r="AF16" s="10"/>
      <c r="AG16" s="10"/>
      <c r="AH16" s="10"/>
      <c r="AI16" s="10"/>
      <c r="AJ16" s="10"/>
      <c r="AK16" s="10"/>
      <c r="AL16" s="10"/>
      <c r="AM16" s="10"/>
      <c r="AN16" s="10"/>
      <c r="AO16" s="10"/>
      <c r="AP16" s="10"/>
      <c r="AQ16" s="10"/>
      <c r="AR16" s="10"/>
      <c r="AS16" s="10"/>
      <c r="AT16" s="10"/>
      <c r="AU16" s="10"/>
      <c r="AV16" s="10"/>
      <c r="AW16" s="10"/>
      <c r="AX16" s="10"/>
      <c r="AY16" s="10"/>
      <c r="AZ16" s="10"/>
      <c r="BA16" s="10"/>
      <c r="BB16" s="10"/>
      <c r="BC16" s="10"/>
    </row>
    <row r="17" spans="1:55" ht="15">
      <c r="A17" s="30">
        <v>2003</v>
      </c>
      <c r="B17" s="15">
        <v>29.85</v>
      </c>
      <c r="C17" s="15">
        <v>62.88</v>
      </c>
      <c r="D17" s="15">
        <v>86.36</v>
      </c>
      <c r="E17" s="15">
        <v>95.9</v>
      </c>
      <c r="F17" s="15">
        <v>75.5</v>
      </c>
      <c r="G17" s="15">
        <v>73.16</v>
      </c>
      <c r="H17" s="15">
        <v>71.69</v>
      </c>
      <c r="I17" s="16">
        <v>79.04</v>
      </c>
      <c r="J17" s="15">
        <v>83.24</v>
      </c>
      <c r="K17" s="15">
        <v>61.37</v>
      </c>
      <c r="L17" s="15">
        <v>28.86</v>
      </c>
      <c r="M17" s="15">
        <v>23.77</v>
      </c>
      <c r="N17" s="12"/>
      <c r="O17" s="12"/>
      <c r="P17" s="12"/>
      <c r="Q17" s="12"/>
      <c r="R17" s="12"/>
      <c r="S17" s="12"/>
      <c r="T17" s="12"/>
      <c r="U17" s="12"/>
      <c r="V17" s="10"/>
      <c r="W17" s="10"/>
      <c r="X17" s="10"/>
      <c r="Y17" s="10"/>
      <c r="Z17" s="10"/>
      <c r="AA17" s="10"/>
      <c r="AB17" s="10"/>
      <c r="AC17" s="10"/>
      <c r="AD17" s="10"/>
      <c r="AE17" s="10"/>
      <c r="AF17" s="10"/>
      <c r="AG17" s="10"/>
      <c r="AH17" s="10"/>
      <c r="AI17" s="10"/>
      <c r="AJ17" s="10"/>
      <c r="AK17" s="10"/>
      <c r="AL17" s="10"/>
      <c r="AM17" s="10"/>
      <c r="AN17" s="10"/>
      <c r="AO17" s="10"/>
      <c r="AP17" s="10"/>
      <c r="AQ17" s="10"/>
      <c r="AR17" s="10"/>
      <c r="AS17" s="10"/>
      <c r="AT17" s="10"/>
      <c r="AU17" s="10"/>
      <c r="AV17" s="10"/>
      <c r="AW17" s="10"/>
      <c r="AX17" s="10"/>
      <c r="AY17" s="10"/>
      <c r="AZ17" s="10"/>
      <c r="BA17" s="10"/>
      <c r="BB17" s="10"/>
      <c r="BC17" s="10"/>
    </row>
    <row r="18" spans="1:55" ht="15">
      <c r="A18" s="30">
        <v>2002</v>
      </c>
      <c r="B18" s="15">
        <v>40.729</v>
      </c>
      <c r="C18" s="15">
        <v>60.668000000000006</v>
      </c>
      <c r="D18" s="15">
        <v>94.461</v>
      </c>
      <c r="E18" s="15">
        <v>112.399</v>
      </c>
      <c r="F18" s="15">
        <v>103.72</v>
      </c>
      <c r="G18" s="15">
        <v>107.79600000000005</v>
      </c>
      <c r="H18" s="15">
        <v>112.265</v>
      </c>
      <c r="I18" s="16">
        <v>93.36699999999996</v>
      </c>
      <c r="J18" s="15">
        <v>85.11</v>
      </c>
      <c r="K18" s="15">
        <v>52.44799999999998</v>
      </c>
      <c r="L18" s="15">
        <v>31.84</v>
      </c>
      <c r="M18" s="15">
        <v>16.17100000000005</v>
      </c>
      <c r="N18" s="12"/>
      <c r="O18" s="38" t="s">
        <v>18</v>
      </c>
      <c r="P18" s="38"/>
      <c r="Q18" s="12"/>
      <c r="R18" s="12"/>
      <c r="S18" s="12"/>
      <c r="T18" s="12"/>
      <c r="U18" s="12"/>
      <c r="V18" s="10"/>
      <c r="W18" s="10"/>
      <c r="X18" s="10"/>
      <c r="Y18" s="10"/>
      <c r="Z18" s="10"/>
      <c r="AA18" s="10"/>
      <c r="AB18" s="10"/>
      <c r="AC18" s="10"/>
      <c r="AD18" s="10"/>
      <c r="AE18" s="10"/>
      <c r="AF18" s="10"/>
      <c r="AG18" s="10"/>
      <c r="AH18" s="10"/>
      <c r="AI18" s="10"/>
      <c r="AJ18" s="10"/>
      <c r="AK18" s="10"/>
      <c r="AL18" s="10"/>
      <c r="AM18" s="10"/>
      <c r="AN18" s="10"/>
      <c r="AO18" s="10"/>
      <c r="AP18" s="10"/>
      <c r="AQ18" s="10"/>
      <c r="AR18" s="10"/>
      <c r="AS18" s="10"/>
      <c r="AT18" s="10"/>
      <c r="AU18" s="10"/>
      <c r="AV18" s="10"/>
      <c r="AW18" s="10"/>
      <c r="AX18" s="10"/>
      <c r="AY18" s="10"/>
      <c r="AZ18" s="10"/>
      <c r="BA18" s="10"/>
      <c r="BB18" s="10"/>
      <c r="BC18" s="10"/>
    </row>
    <row r="19" spans="1:55" ht="15">
      <c r="A19" s="30">
        <v>2001</v>
      </c>
      <c r="B19" s="15">
        <v>23.141</v>
      </c>
      <c r="C19" s="15">
        <v>36.879000000000005</v>
      </c>
      <c r="D19" s="15">
        <v>43.416999999999994</v>
      </c>
      <c r="E19" s="15">
        <v>83.022</v>
      </c>
      <c r="F19" s="15">
        <v>129.798</v>
      </c>
      <c r="G19" s="15">
        <v>116.775</v>
      </c>
      <c r="H19" s="15">
        <v>116.37600000000003</v>
      </c>
      <c r="I19" s="16">
        <v>101.53599999999994</v>
      </c>
      <c r="J19" s="15">
        <v>65.82900000000006</v>
      </c>
      <c r="K19" s="15">
        <v>56.36900000000003</v>
      </c>
      <c r="L19" s="15">
        <v>24.795</v>
      </c>
      <c r="M19" s="15">
        <v>23.938999999999965</v>
      </c>
      <c r="N19" s="12"/>
      <c r="O19" s="12"/>
      <c r="P19" s="12"/>
      <c r="Q19" s="12"/>
      <c r="R19" s="12"/>
      <c r="S19" s="12"/>
      <c r="T19" s="12"/>
      <c r="U19" s="12"/>
      <c r="V19" s="10"/>
      <c r="W19" s="10"/>
      <c r="X19" s="10"/>
      <c r="Y19" s="10"/>
      <c r="Z19" s="10"/>
      <c r="AA19" s="10"/>
      <c r="AB19" s="10"/>
      <c r="AC19" s="10"/>
      <c r="AD19" s="10"/>
      <c r="AE19" s="10"/>
      <c r="AF19" s="10"/>
      <c r="AG19" s="10"/>
      <c r="AH19" s="10"/>
      <c r="AI19" s="10"/>
      <c r="AJ19" s="10"/>
      <c r="AK19" s="10"/>
      <c r="AL19" s="10"/>
      <c r="AM19" s="10"/>
      <c r="AN19" s="10"/>
      <c r="AO19" s="10"/>
      <c r="AP19" s="10"/>
      <c r="AQ19" s="10"/>
      <c r="AR19" s="10"/>
      <c r="AS19" s="10"/>
      <c r="AT19" s="10"/>
      <c r="AU19" s="10"/>
      <c r="AV19" s="10"/>
      <c r="AW19" s="10"/>
      <c r="AX19" s="10"/>
      <c r="AY19" s="10"/>
      <c r="AZ19" s="10"/>
      <c r="BA19" s="10"/>
      <c r="BB19" s="10"/>
      <c r="BC19" s="10"/>
    </row>
    <row r="20" spans="1:55" ht="15">
      <c r="A20" s="12"/>
      <c r="B20" s="12"/>
      <c r="C20" s="12"/>
      <c r="D20" s="12"/>
      <c r="E20" s="12"/>
      <c r="F20" s="12"/>
      <c r="G20" s="12"/>
      <c r="H20" s="12"/>
      <c r="I20" s="14"/>
      <c r="J20" s="12"/>
      <c r="K20" s="12"/>
      <c r="L20" s="12"/>
      <c r="M20" s="12"/>
      <c r="N20" s="12"/>
      <c r="O20" s="12"/>
      <c r="P20" s="12"/>
      <c r="Q20" s="12"/>
      <c r="R20" s="12"/>
      <c r="S20" s="12"/>
      <c r="T20" s="12"/>
      <c r="U20" s="12"/>
      <c r="V20" s="10"/>
      <c r="W20" s="10"/>
      <c r="X20" s="10"/>
      <c r="Y20" s="10"/>
      <c r="Z20" s="10"/>
      <c r="AA20" s="10"/>
      <c r="AB20" s="10"/>
      <c r="AC20" s="10"/>
      <c r="AD20" s="10"/>
      <c r="AE20" s="10"/>
      <c r="AF20" s="10"/>
      <c r="AG20" s="10"/>
      <c r="AH20" s="10"/>
      <c r="AI20" s="10"/>
      <c r="AJ20" s="10"/>
      <c r="AK20" s="10"/>
      <c r="AL20" s="10"/>
      <c r="AM20" s="10"/>
      <c r="AN20" s="10"/>
      <c r="AO20" s="10"/>
      <c r="AP20" s="10"/>
      <c r="AQ20" s="10"/>
      <c r="AR20" s="10"/>
      <c r="AS20" s="10"/>
      <c r="AT20" s="10"/>
      <c r="AU20" s="10"/>
      <c r="AV20" s="10"/>
      <c r="AW20" s="10"/>
      <c r="AX20" s="10"/>
      <c r="AY20" s="10"/>
      <c r="AZ20" s="10"/>
      <c r="BA20" s="10"/>
      <c r="BB20" s="10"/>
      <c r="BC20" s="10"/>
    </row>
    <row r="21" spans="1:55" ht="15">
      <c r="A21" s="12"/>
      <c r="B21" s="12"/>
      <c r="C21" s="12"/>
      <c r="D21" s="12"/>
      <c r="E21" s="12"/>
      <c r="F21" s="12"/>
      <c r="G21" s="12"/>
      <c r="H21" s="12"/>
      <c r="I21" s="14"/>
      <c r="J21" s="12"/>
      <c r="K21" s="12"/>
      <c r="L21" s="12"/>
      <c r="M21" s="12"/>
      <c r="N21" s="12"/>
      <c r="O21" s="12"/>
      <c r="P21" s="12"/>
      <c r="Q21" s="12"/>
      <c r="R21" s="12"/>
      <c r="S21" s="12"/>
      <c r="T21" s="12"/>
      <c r="U21" s="12"/>
      <c r="V21" s="10"/>
      <c r="W21" s="10"/>
      <c r="X21" s="10"/>
      <c r="Y21" s="10"/>
      <c r="Z21" s="10"/>
      <c r="AA21" s="10"/>
      <c r="AB21" s="10"/>
      <c r="AC21" s="10"/>
      <c r="AD21" s="10"/>
      <c r="AE21" s="10"/>
      <c r="AF21" s="10"/>
      <c r="AG21" s="10"/>
      <c r="AH21" s="10"/>
      <c r="AI21" s="10"/>
      <c r="AJ21" s="10"/>
      <c r="AK21" s="10"/>
      <c r="AL21" s="10"/>
      <c r="AM21" s="10"/>
      <c r="AN21" s="10"/>
      <c r="AO21" s="10"/>
      <c r="AP21" s="10"/>
      <c r="AQ21" s="10"/>
      <c r="AR21" s="10"/>
      <c r="AS21" s="10"/>
      <c r="AT21" s="10"/>
      <c r="AU21" s="10"/>
      <c r="AV21" s="10"/>
      <c r="AW21" s="10"/>
      <c r="AX21" s="10"/>
      <c r="AY21" s="10"/>
      <c r="AZ21" s="10"/>
      <c r="BA21" s="10"/>
      <c r="BB21" s="10"/>
      <c r="BC21" s="10"/>
    </row>
    <row r="22" spans="1:55" ht="15">
      <c r="A22" s="12"/>
      <c r="B22" s="12"/>
      <c r="C22" s="12"/>
      <c r="D22" s="12"/>
      <c r="E22" s="12"/>
      <c r="F22" s="13" t="s">
        <v>29</v>
      </c>
      <c r="G22" s="13"/>
      <c r="H22" s="13"/>
      <c r="I22" s="14"/>
      <c r="J22" s="12"/>
      <c r="K22" s="12"/>
      <c r="L22" s="12"/>
      <c r="M22" s="12"/>
      <c r="N22" s="12"/>
      <c r="O22" s="12"/>
      <c r="P22" s="12"/>
      <c r="Q22" s="12"/>
      <c r="R22" s="12"/>
      <c r="S22" s="12"/>
      <c r="T22" s="12"/>
      <c r="U22" s="12"/>
      <c r="V22" s="10"/>
      <c r="W22" s="10"/>
      <c r="X22" s="10"/>
      <c r="Y22" s="10"/>
      <c r="Z22" s="10"/>
      <c r="AA22" s="10"/>
      <c r="AB22" s="10"/>
      <c r="AC22" s="10"/>
      <c r="AD22" s="10"/>
      <c r="AE22" s="10"/>
      <c r="AF22" s="10"/>
      <c r="AG22" s="10"/>
      <c r="AH22" s="10"/>
      <c r="AI22" s="10"/>
      <c r="AJ22" s="10"/>
      <c r="AK22" s="10"/>
      <c r="AL22" s="10"/>
      <c r="AM22" s="10"/>
      <c r="AN22" s="10"/>
      <c r="AO22" s="10"/>
      <c r="AP22" s="10"/>
      <c r="AQ22" s="10"/>
      <c r="AR22" s="10"/>
      <c r="AS22" s="10"/>
      <c r="AT22" s="10"/>
      <c r="AU22" s="10"/>
      <c r="AV22" s="10"/>
      <c r="AW22" s="10"/>
      <c r="AX22" s="10"/>
      <c r="AY22" s="10"/>
      <c r="AZ22" s="10"/>
      <c r="BA22" s="10"/>
      <c r="BB22" s="10"/>
      <c r="BC22" s="10"/>
    </row>
    <row r="23" spans="1:55" ht="15">
      <c r="A23" s="12"/>
      <c r="B23" s="12"/>
      <c r="C23" s="12"/>
      <c r="D23" s="12"/>
      <c r="E23" s="12"/>
      <c r="F23" s="12"/>
      <c r="G23" s="12"/>
      <c r="H23" s="12"/>
      <c r="I23" s="14"/>
      <c r="J23" s="12"/>
      <c r="K23" s="12"/>
      <c r="L23" s="12"/>
      <c r="M23" s="12"/>
      <c r="N23" s="12"/>
      <c r="O23" s="12"/>
      <c r="P23" s="12"/>
      <c r="Q23" s="12"/>
      <c r="R23" s="12"/>
      <c r="S23" s="12"/>
      <c r="T23" s="12"/>
      <c r="U23" s="12"/>
      <c r="V23" s="10"/>
      <c r="W23" s="10"/>
      <c r="X23" s="10"/>
      <c r="Y23" s="10"/>
      <c r="Z23" s="10"/>
      <c r="AA23" s="10"/>
      <c r="AB23" s="10"/>
      <c r="AC23" s="10"/>
      <c r="AD23" s="10"/>
      <c r="AE23" s="10"/>
      <c r="AF23" s="10"/>
      <c r="AG23" s="10"/>
      <c r="AH23" s="10"/>
      <c r="AI23" s="10"/>
      <c r="AJ23" s="10"/>
      <c r="AK23" s="10"/>
      <c r="AL23" s="10"/>
      <c r="AM23" s="10"/>
      <c r="AN23" s="10"/>
      <c r="AO23" s="10"/>
      <c r="AP23" s="10"/>
      <c r="AQ23" s="10"/>
      <c r="AR23" s="10"/>
      <c r="AS23" s="10"/>
      <c r="AT23" s="10"/>
      <c r="AU23" s="10"/>
      <c r="AV23" s="10"/>
      <c r="AW23" s="10"/>
      <c r="AX23" s="10"/>
      <c r="AY23" s="10"/>
      <c r="AZ23" s="10"/>
      <c r="BA23" s="10"/>
      <c r="BB23" s="10"/>
      <c r="BC23" s="10"/>
    </row>
    <row r="24" spans="1:55" ht="15">
      <c r="A24" s="12"/>
      <c r="B24" s="29" t="s">
        <v>7</v>
      </c>
      <c r="C24" s="29" t="s">
        <v>8</v>
      </c>
      <c r="D24" s="29" t="s">
        <v>9</v>
      </c>
      <c r="E24" s="29" t="s">
        <v>10</v>
      </c>
      <c r="F24" s="29" t="s">
        <v>11</v>
      </c>
      <c r="G24" s="29" t="s">
        <v>12</v>
      </c>
      <c r="H24" s="29" t="s">
        <v>1</v>
      </c>
      <c r="I24" s="29" t="s">
        <v>2</v>
      </c>
      <c r="J24" s="29" t="s">
        <v>3</v>
      </c>
      <c r="K24" s="29" t="s">
        <v>4</v>
      </c>
      <c r="L24" s="29" t="s">
        <v>5</v>
      </c>
      <c r="M24" s="29" t="s">
        <v>6</v>
      </c>
      <c r="N24" s="12"/>
      <c r="O24" s="12"/>
      <c r="P24" s="12"/>
      <c r="Q24" s="12"/>
      <c r="R24" s="12"/>
      <c r="S24" s="12"/>
      <c r="T24" s="12"/>
      <c r="U24" s="12"/>
      <c r="V24" s="10"/>
      <c r="W24" s="10"/>
      <c r="X24" s="10"/>
      <c r="Y24" s="10"/>
      <c r="Z24" s="10"/>
      <c r="AA24" s="10"/>
      <c r="AB24" s="10"/>
      <c r="AC24" s="10"/>
      <c r="AD24" s="10"/>
      <c r="AE24" s="10"/>
      <c r="AF24" s="10"/>
      <c r="AG24" s="10"/>
      <c r="AH24" s="10"/>
      <c r="AI24" s="10"/>
      <c r="AJ24" s="10"/>
      <c r="AK24" s="10"/>
      <c r="AL24" s="10"/>
      <c r="AM24" s="10"/>
      <c r="AN24" s="10"/>
      <c r="AO24" s="10"/>
      <c r="AP24" s="10"/>
      <c r="AQ24" s="10"/>
      <c r="AR24" s="10"/>
      <c r="AS24" s="10"/>
      <c r="AT24" s="10"/>
      <c r="AU24" s="10"/>
      <c r="AV24" s="10"/>
      <c r="AW24" s="10"/>
      <c r="AX24" s="10"/>
      <c r="AY24" s="10"/>
      <c r="AZ24" s="10"/>
      <c r="BA24" s="10"/>
      <c r="BB24" s="10"/>
      <c r="BC24" s="10"/>
    </row>
    <row r="25" spans="1:55" ht="15">
      <c r="A25" s="12"/>
      <c r="B25" s="17">
        <f>NUMBERS!$M$48</f>
        <v>0.3462672811059908</v>
      </c>
      <c r="C25" s="17">
        <f>NUMBERS!$L$48</f>
        <v>0.30915254237288137</v>
      </c>
      <c r="D25" s="17">
        <f>NUMBERS!$K$48</f>
        <v>0.4377817460317461</v>
      </c>
      <c r="E25" s="17">
        <f>NUMBERS!$J$48</f>
        <v>0.45802678571428573</v>
      </c>
      <c r="F25" s="17">
        <f>NUMBERS!$I$48</f>
        <v>0.515771050141911</v>
      </c>
      <c r="G25" s="17">
        <f>NUMBERS!$H$48</f>
        <v>0.5869494869771114</v>
      </c>
      <c r="H25" s="17">
        <f>NUMBERS!$G$48</f>
        <v>0.6472237196765499</v>
      </c>
      <c r="I25" s="17">
        <f>NUMBERS!$F$48</f>
        <v>0.6410758377425044</v>
      </c>
      <c r="J25" s="17">
        <f>NUMBERS!$E$48</f>
        <v>0.650894819466248</v>
      </c>
      <c r="K25" s="17">
        <f>NUMBERS!$D$48</f>
        <v>0.6285091635338346</v>
      </c>
      <c r="L25" s="17">
        <f>NUMBERS!$C$48</f>
        <v>0.5950149700598802</v>
      </c>
      <c r="M25" s="17">
        <f>NUMBERS!$B$48</f>
        <v>0.5534442270058708</v>
      </c>
      <c r="N25" s="12"/>
      <c r="O25" s="30" t="s">
        <v>19</v>
      </c>
      <c r="P25" s="12"/>
      <c r="Q25" s="12"/>
      <c r="R25" s="12"/>
      <c r="S25" s="12"/>
      <c r="T25" s="12"/>
      <c r="U25" s="12"/>
      <c r="V25" s="10"/>
      <c r="W25" s="10"/>
      <c r="X25" s="10"/>
      <c r="Y25" s="10"/>
      <c r="Z25" s="10"/>
      <c r="AA25" s="10"/>
      <c r="AB25" s="10"/>
      <c r="AC25" s="10"/>
      <c r="AD25" s="10"/>
      <c r="AE25" s="10"/>
      <c r="AF25" s="10"/>
      <c r="AG25" s="10"/>
      <c r="AH25" s="10"/>
      <c r="AI25" s="10"/>
      <c r="AJ25" s="10"/>
      <c r="AK25" s="10"/>
      <c r="AL25" s="10"/>
      <c r="AM25" s="10"/>
      <c r="AN25" s="10"/>
      <c r="AO25" s="10"/>
      <c r="AP25" s="10"/>
      <c r="AQ25" s="10"/>
      <c r="AR25" s="10"/>
      <c r="AS25" s="10"/>
      <c r="AT25" s="10"/>
      <c r="AU25" s="10"/>
      <c r="AV25" s="10"/>
      <c r="AW25" s="10"/>
      <c r="AX25" s="10"/>
      <c r="AY25" s="10"/>
      <c r="AZ25" s="10"/>
      <c r="BA25" s="10"/>
      <c r="BB25" s="10"/>
      <c r="BC25" s="10"/>
    </row>
    <row r="26" spans="1:55" ht="15">
      <c r="A26" s="12"/>
      <c r="B26" s="12"/>
      <c r="C26" s="12"/>
      <c r="D26" s="12"/>
      <c r="E26" s="12"/>
      <c r="F26" s="12"/>
      <c r="G26" s="12"/>
      <c r="H26" s="12"/>
      <c r="I26" s="14"/>
      <c r="J26" s="12"/>
      <c r="K26" s="12"/>
      <c r="L26" s="12"/>
      <c r="M26" s="12"/>
      <c r="N26" s="12"/>
      <c r="O26" s="12"/>
      <c r="P26" s="12"/>
      <c r="Q26" s="12"/>
      <c r="R26" s="12"/>
      <c r="S26" s="12"/>
      <c r="T26" s="12"/>
      <c r="U26" s="12"/>
      <c r="V26" s="10"/>
      <c r="W26" s="10"/>
      <c r="X26" s="10"/>
      <c r="Y26" s="10"/>
      <c r="Z26" s="10"/>
      <c r="AA26" s="10"/>
      <c r="AB26" s="10"/>
      <c r="AC26" s="10"/>
      <c r="AD26" s="10"/>
      <c r="AE26" s="10"/>
      <c r="AF26" s="10"/>
      <c r="AG26" s="10"/>
      <c r="AH26" s="10"/>
      <c r="AI26" s="10"/>
      <c r="AJ26" s="10"/>
      <c r="AK26" s="10"/>
      <c r="AL26" s="10"/>
      <c r="AM26" s="10"/>
      <c r="AN26" s="10"/>
      <c r="AO26" s="10"/>
      <c r="AP26" s="10"/>
      <c r="AQ26" s="10"/>
      <c r="AR26" s="10"/>
      <c r="AS26" s="10"/>
      <c r="AT26" s="10"/>
      <c r="AU26" s="10"/>
      <c r="AV26" s="10"/>
      <c r="AW26" s="10"/>
      <c r="AX26" s="10"/>
      <c r="AY26" s="10"/>
      <c r="AZ26" s="10"/>
      <c r="BA26" s="10"/>
      <c r="BB26" s="10"/>
      <c r="BC26" s="10"/>
    </row>
    <row r="27" spans="1:55" ht="15">
      <c r="A27" s="12"/>
      <c r="B27" s="12"/>
      <c r="C27" s="12"/>
      <c r="D27" s="12"/>
      <c r="E27" s="12"/>
      <c r="F27" s="13" t="s">
        <v>30</v>
      </c>
      <c r="G27" s="13"/>
      <c r="H27" s="13"/>
      <c r="I27" s="14"/>
      <c r="J27" s="12"/>
      <c r="K27" s="12"/>
      <c r="L27" s="12"/>
      <c r="M27" s="12"/>
      <c r="N27" s="12"/>
      <c r="O27" s="12"/>
      <c r="P27" s="12"/>
      <c r="Q27" s="12"/>
      <c r="R27" s="12"/>
      <c r="S27" s="12"/>
      <c r="T27" s="12"/>
      <c r="U27" s="12"/>
      <c r="V27" s="10"/>
      <c r="W27" s="10"/>
      <c r="X27" s="10"/>
      <c r="Y27" s="10"/>
      <c r="Z27" s="10"/>
      <c r="AA27" s="10"/>
      <c r="AB27" s="10"/>
      <c r="AC27" s="10"/>
      <c r="AD27" s="10"/>
      <c r="AE27" s="10"/>
      <c r="AF27" s="10"/>
      <c r="AG27" s="10"/>
      <c r="AH27" s="10"/>
      <c r="AI27" s="10"/>
      <c r="AJ27" s="10"/>
      <c r="AK27" s="10"/>
      <c r="AL27" s="10"/>
      <c r="AM27" s="10"/>
      <c r="AN27" s="10"/>
      <c r="AO27" s="10"/>
      <c r="AP27" s="10"/>
      <c r="AQ27" s="10"/>
      <c r="AR27" s="10"/>
      <c r="AS27" s="10"/>
      <c r="AT27" s="10"/>
      <c r="AU27" s="10"/>
      <c r="AV27" s="10"/>
      <c r="AW27" s="10"/>
      <c r="AX27" s="10"/>
      <c r="AY27" s="10"/>
      <c r="AZ27" s="10"/>
      <c r="BA27" s="10"/>
      <c r="BB27" s="10"/>
      <c r="BC27" s="10"/>
    </row>
    <row r="28" spans="1:55" ht="15">
      <c r="A28" s="12"/>
      <c r="B28" s="12"/>
      <c r="C28" s="12"/>
      <c r="D28" s="12"/>
      <c r="E28" s="12"/>
      <c r="F28" s="12"/>
      <c r="G28" s="12"/>
      <c r="H28" s="12"/>
      <c r="I28" s="14"/>
      <c r="J28" s="12"/>
      <c r="K28" s="12"/>
      <c r="L28" s="12"/>
      <c r="M28" s="12"/>
      <c r="N28" s="12"/>
      <c r="O28" s="12"/>
      <c r="P28" s="12"/>
      <c r="Q28" s="12"/>
      <c r="R28" s="12"/>
      <c r="S28" s="12"/>
      <c r="T28" s="12"/>
      <c r="U28" s="12"/>
      <c r="V28" s="10"/>
      <c r="W28" s="10"/>
      <c r="X28" s="10"/>
      <c r="Y28" s="10"/>
      <c r="Z28" s="10"/>
      <c r="AA28" s="10"/>
      <c r="AB28" s="10"/>
      <c r="AC28" s="10"/>
      <c r="AD28" s="10"/>
      <c r="AE28" s="10"/>
      <c r="AF28" s="10"/>
      <c r="AG28" s="10"/>
      <c r="AH28" s="10"/>
      <c r="AI28" s="10"/>
      <c r="AJ28" s="10"/>
      <c r="AK28" s="10"/>
      <c r="AL28" s="10"/>
      <c r="AM28" s="10"/>
      <c r="AN28" s="10"/>
      <c r="AO28" s="10"/>
      <c r="AP28" s="10"/>
      <c r="AQ28" s="10"/>
      <c r="AR28" s="10"/>
      <c r="AS28" s="10"/>
      <c r="AT28" s="10"/>
      <c r="AU28" s="10"/>
      <c r="AV28" s="10"/>
      <c r="AW28" s="10"/>
      <c r="AX28" s="10"/>
      <c r="AY28" s="10"/>
      <c r="AZ28" s="10"/>
      <c r="BA28" s="10"/>
      <c r="BB28" s="10"/>
      <c r="BC28" s="10"/>
    </row>
    <row r="29" spans="1:55" ht="15">
      <c r="A29" s="12"/>
      <c r="B29" s="29" t="s">
        <v>7</v>
      </c>
      <c r="C29" s="29" t="s">
        <v>8</v>
      </c>
      <c r="D29" s="29" t="s">
        <v>9</v>
      </c>
      <c r="E29" s="29" t="s">
        <v>10</v>
      </c>
      <c r="F29" s="29" t="s">
        <v>11</v>
      </c>
      <c r="G29" s="29" t="s">
        <v>12</v>
      </c>
      <c r="H29" s="29" t="s">
        <v>1</v>
      </c>
      <c r="I29" s="29" t="s">
        <v>2</v>
      </c>
      <c r="J29" s="29" t="s">
        <v>3</v>
      </c>
      <c r="K29" s="29" t="s">
        <v>4</v>
      </c>
      <c r="L29" s="29" t="s">
        <v>5</v>
      </c>
      <c r="M29" s="29" t="s">
        <v>6</v>
      </c>
      <c r="N29" s="12"/>
      <c r="O29" s="12"/>
      <c r="P29" s="12"/>
      <c r="Q29" s="12"/>
      <c r="R29" s="12"/>
      <c r="S29" s="12"/>
      <c r="T29" s="12"/>
      <c r="U29" s="12"/>
      <c r="V29" s="10"/>
      <c r="W29" s="10"/>
      <c r="X29" s="10"/>
      <c r="Y29" s="10"/>
      <c r="Z29" s="10"/>
      <c r="AA29" s="10"/>
      <c r="AB29" s="10"/>
      <c r="AC29" s="10"/>
      <c r="AD29" s="10"/>
      <c r="AE29" s="10"/>
      <c r="AF29" s="10"/>
      <c r="AG29" s="10"/>
      <c r="AH29" s="10"/>
      <c r="AI29" s="10"/>
      <c r="AJ29" s="10"/>
      <c r="AK29" s="10"/>
      <c r="AL29" s="10"/>
      <c r="AM29" s="10"/>
      <c r="AN29" s="10"/>
      <c r="AO29" s="10"/>
      <c r="AP29" s="10"/>
      <c r="AQ29" s="10"/>
      <c r="AR29" s="10"/>
      <c r="AS29" s="10"/>
      <c r="AT29" s="10"/>
      <c r="AU29" s="10"/>
      <c r="AV29" s="10"/>
      <c r="AW29" s="10"/>
      <c r="AX29" s="10"/>
      <c r="AY29" s="10"/>
      <c r="AZ29" s="10"/>
      <c r="BA29" s="10"/>
      <c r="BB29" s="10"/>
      <c r="BC29" s="10"/>
    </row>
    <row r="30" spans="1:55" ht="15">
      <c r="A30" s="12"/>
      <c r="B30" s="15">
        <f aca="true" t="shared" si="0" ref="B30:M30">B25*2.8*365*3.6/1000</f>
        <v>1.2739865806451611</v>
      </c>
      <c r="C30" s="15">
        <f t="shared" si="0"/>
        <v>1.137434033898305</v>
      </c>
      <c r="D30" s="15">
        <f t="shared" si="0"/>
        <v>1.6106866000000002</v>
      </c>
      <c r="E30" s="15">
        <f t="shared" si="0"/>
        <v>1.68517215</v>
      </c>
      <c r="F30" s="15">
        <f t="shared" si="0"/>
        <v>1.8976248476821191</v>
      </c>
      <c r="G30" s="15">
        <f t="shared" si="0"/>
        <v>2.159504552486188</v>
      </c>
      <c r="H30" s="15">
        <f t="shared" si="0"/>
        <v>2.3812655094339625</v>
      </c>
      <c r="I30" s="15">
        <f t="shared" si="0"/>
        <v>2.358646222222222</v>
      </c>
      <c r="J30" s="15">
        <f t="shared" si="0"/>
        <v>2.39477221978022</v>
      </c>
      <c r="K30" s="15">
        <f t="shared" si="0"/>
        <v>2.312410914473684</v>
      </c>
      <c r="L30" s="15">
        <f t="shared" si="0"/>
        <v>2.189179077844311</v>
      </c>
      <c r="M30" s="15">
        <f t="shared" si="0"/>
        <v>2.0362319999999996</v>
      </c>
      <c r="N30" s="12"/>
      <c r="O30" s="30" t="s">
        <v>20</v>
      </c>
      <c r="P30" s="12"/>
      <c r="Q30" s="12"/>
      <c r="R30" s="12"/>
      <c r="S30" s="12"/>
      <c r="T30" s="12"/>
      <c r="U30" s="12"/>
      <c r="V30" s="10"/>
      <c r="W30" s="10"/>
      <c r="X30" s="10"/>
      <c r="Y30" s="10"/>
      <c r="Z30" s="10"/>
      <c r="AA30" s="10"/>
      <c r="AB30" s="10"/>
      <c r="AC30" s="10"/>
      <c r="AD30" s="10"/>
      <c r="AE30" s="10"/>
      <c r="AF30" s="10"/>
      <c r="AG30" s="10"/>
      <c r="AH30" s="10"/>
      <c r="AI30" s="10"/>
      <c r="AJ30" s="10"/>
      <c r="AK30" s="10"/>
      <c r="AL30" s="10"/>
      <c r="AM30" s="10"/>
      <c r="AN30" s="10"/>
      <c r="AO30" s="10"/>
      <c r="AP30" s="10"/>
      <c r="AQ30" s="10"/>
      <c r="AR30" s="10"/>
      <c r="AS30" s="10"/>
      <c r="AT30" s="10"/>
      <c r="AU30" s="10"/>
      <c r="AV30" s="10"/>
      <c r="AW30" s="10"/>
      <c r="AX30" s="10"/>
      <c r="AY30" s="10"/>
      <c r="AZ30" s="10"/>
      <c r="BA30" s="10"/>
      <c r="BB30" s="10"/>
      <c r="BC30" s="10"/>
    </row>
    <row r="31" spans="1:55" ht="15">
      <c r="A31" s="12"/>
      <c r="B31" s="12"/>
      <c r="C31" s="12"/>
      <c r="D31" s="12"/>
      <c r="E31" s="12"/>
      <c r="F31" s="12"/>
      <c r="G31" s="12"/>
      <c r="H31" s="12"/>
      <c r="I31" s="14"/>
      <c r="J31" s="12"/>
      <c r="K31" s="12"/>
      <c r="L31" s="12"/>
      <c r="M31" s="12"/>
      <c r="N31" s="12"/>
      <c r="O31" s="12"/>
      <c r="P31" s="12"/>
      <c r="Q31" s="12"/>
      <c r="R31" s="12"/>
      <c r="S31" s="12"/>
      <c r="T31" s="12"/>
      <c r="U31" s="12"/>
      <c r="V31" s="10"/>
      <c r="W31" s="10"/>
      <c r="X31" s="10"/>
      <c r="Y31" s="10"/>
      <c r="Z31" s="10"/>
      <c r="AA31" s="10"/>
      <c r="AB31" s="10"/>
      <c r="AC31" s="10"/>
      <c r="AD31" s="10"/>
      <c r="AE31" s="10"/>
      <c r="AF31" s="10"/>
      <c r="AG31" s="10"/>
      <c r="AH31" s="10"/>
      <c r="AI31" s="10"/>
      <c r="AJ31" s="10"/>
      <c r="AK31" s="10"/>
      <c r="AL31" s="10"/>
      <c r="AM31" s="10"/>
      <c r="AN31" s="10"/>
      <c r="AO31" s="10"/>
      <c r="AP31" s="10"/>
      <c r="AQ31" s="10"/>
      <c r="AR31" s="10"/>
      <c r="AS31" s="10"/>
      <c r="AT31" s="10"/>
      <c r="AU31" s="10"/>
      <c r="AV31" s="10"/>
      <c r="AW31" s="10"/>
      <c r="AX31" s="10"/>
      <c r="AY31" s="10"/>
      <c r="AZ31" s="10"/>
      <c r="BA31" s="10"/>
      <c r="BB31" s="10"/>
      <c r="BC31" s="10"/>
    </row>
    <row r="32" spans="1:55" ht="15">
      <c r="A32" s="18" t="s">
        <v>25</v>
      </c>
      <c r="B32" s="18"/>
      <c r="C32" s="18"/>
      <c r="D32" s="19"/>
      <c r="E32" s="19"/>
      <c r="F32" s="19"/>
      <c r="G32" s="19"/>
      <c r="H32" s="19"/>
      <c r="I32" s="20"/>
      <c r="J32" s="19"/>
      <c r="K32" s="19"/>
      <c r="L32" s="19"/>
      <c r="M32" s="19"/>
      <c r="N32" s="19"/>
      <c r="O32" s="19"/>
      <c r="P32" s="19"/>
      <c r="Q32" s="19"/>
      <c r="R32" s="19"/>
      <c r="S32" s="19"/>
      <c r="T32" s="19"/>
      <c r="U32" s="12"/>
      <c r="V32" s="10"/>
      <c r="W32" s="10"/>
      <c r="X32" s="10"/>
      <c r="Y32" s="10"/>
      <c r="Z32" s="10"/>
      <c r="AA32" s="10"/>
      <c r="AB32" s="10"/>
      <c r="AC32" s="10"/>
      <c r="AD32" s="10"/>
      <c r="AE32" s="10"/>
      <c r="AF32" s="10"/>
      <c r="AG32" s="10"/>
      <c r="AH32" s="10"/>
      <c r="AI32" s="10"/>
      <c r="AJ32" s="10"/>
      <c r="AK32" s="10"/>
      <c r="AL32" s="10"/>
      <c r="AM32" s="10"/>
      <c r="AN32" s="10"/>
      <c r="AO32" s="10"/>
      <c r="AP32" s="10"/>
      <c r="AQ32" s="10"/>
      <c r="AR32" s="10"/>
      <c r="AS32" s="10"/>
      <c r="AT32" s="10"/>
      <c r="AU32" s="10"/>
      <c r="AV32" s="10"/>
      <c r="AW32" s="10"/>
      <c r="AX32" s="10"/>
      <c r="AY32" s="10"/>
      <c r="AZ32" s="10"/>
      <c r="BA32" s="10"/>
      <c r="BB32" s="10"/>
      <c r="BC32" s="10"/>
    </row>
    <row r="33" spans="1:55" ht="15">
      <c r="A33" s="19"/>
      <c r="B33" s="25" t="s">
        <v>7</v>
      </c>
      <c r="C33" s="25" t="s">
        <v>8</v>
      </c>
      <c r="D33" s="25" t="s">
        <v>9</v>
      </c>
      <c r="E33" s="25" t="s">
        <v>10</v>
      </c>
      <c r="F33" s="25" t="s">
        <v>11</v>
      </c>
      <c r="G33" s="25" t="s">
        <v>12</v>
      </c>
      <c r="H33" s="25" t="s">
        <v>1</v>
      </c>
      <c r="I33" s="27" t="s">
        <v>2</v>
      </c>
      <c r="J33" s="28" t="s">
        <v>3</v>
      </c>
      <c r="K33" s="28" t="s">
        <v>4</v>
      </c>
      <c r="L33" s="28" t="s">
        <v>5</v>
      </c>
      <c r="M33" s="28" t="s">
        <v>6</v>
      </c>
      <c r="N33" s="19"/>
      <c r="O33" s="19"/>
      <c r="P33" s="19"/>
      <c r="Q33" s="19"/>
      <c r="R33" s="19"/>
      <c r="S33" s="19"/>
      <c r="T33" s="19"/>
      <c r="U33" s="12"/>
      <c r="V33" s="10"/>
      <c r="W33" s="10"/>
      <c r="X33" s="10"/>
      <c r="Y33" s="10"/>
      <c r="Z33" s="10"/>
      <c r="AA33" s="10"/>
      <c r="AB33" s="10"/>
      <c r="AC33" s="10"/>
      <c r="AD33" s="10"/>
      <c r="AE33" s="10"/>
      <c r="AF33" s="10"/>
      <c r="AG33" s="10"/>
      <c r="AH33" s="10"/>
      <c r="AI33" s="10"/>
      <c r="AJ33" s="10"/>
      <c r="AK33" s="10"/>
      <c r="AL33" s="10"/>
      <c r="AM33" s="10"/>
      <c r="AN33" s="10"/>
      <c r="AO33" s="10"/>
      <c r="AP33" s="10"/>
      <c r="AQ33" s="10"/>
      <c r="AR33" s="10"/>
      <c r="AS33" s="10"/>
      <c r="AT33" s="10"/>
      <c r="AU33" s="10"/>
      <c r="AV33" s="10"/>
      <c r="AW33" s="10"/>
      <c r="AX33" s="10"/>
      <c r="AY33" s="10"/>
      <c r="AZ33" s="10"/>
      <c r="BA33" s="10"/>
      <c r="BB33" s="10"/>
      <c r="BC33" s="10"/>
    </row>
    <row r="34" spans="1:55" ht="15">
      <c r="A34" s="19"/>
      <c r="B34" s="19"/>
      <c r="C34" s="19"/>
      <c r="D34" s="19"/>
      <c r="E34" s="19"/>
      <c r="F34" s="19"/>
      <c r="G34" s="19"/>
      <c r="H34" s="19"/>
      <c r="I34" s="20"/>
      <c r="J34" s="19"/>
      <c r="K34" s="22"/>
      <c r="L34" s="19"/>
      <c r="M34" s="19"/>
      <c r="N34" s="19"/>
      <c r="O34" s="19"/>
      <c r="P34" s="19"/>
      <c r="Q34" s="19"/>
      <c r="R34" s="19"/>
      <c r="S34" s="19"/>
      <c r="T34" s="19"/>
      <c r="U34" s="12"/>
      <c r="V34" s="10"/>
      <c r="W34" s="10"/>
      <c r="X34" s="10"/>
      <c r="Y34" s="10"/>
      <c r="Z34" s="10"/>
      <c r="AA34" s="10"/>
      <c r="AB34" s="10"/>
      <c r="AC34" s="10"/>
      <c r="AD34" s="10"/>
      <c r="AE34" s="10"/>
      <c r="AF34" s="10"/>
      <c r="AG34" s="10"/>
      <c r="AH34" s="10"/>
      <c r="AI34" s="10"/>
      <c r="AJ34" s="10"/>
      <c r="AK34" s="10"/>
      <c r="AL34" s="10"/>
      <c r="AM34" s="10"/>
      <c r="AN34" s="10"/>
      <c r="AO34" s="10"/>
      <c r="AP34" s="10"/>
      <c r="AQ34" s="10"/>
      <c r="AR34" s="10"/>
      <c r="AS34" s="10"/>
      <c r="AT34" s="10"/>
      <c r="AU34" s="10"/>
      <c r="AV34" s="10"/>
      <c r="AW34" s="10"/>
      <c r="AX34" s="10"/>
      <c r="AY34" s="10"/>
      <c r="AZ34" s="10"/>
      <c r="BA34" s="10"/>
      <c r="BB34" s="10"/>
      <c r="BC34" s="10"/>
    </row>
    <row r="35" spans="1:55" ht="15">
      <c r="A35" s="31">
        <v>1</v>
      </c>
      <c r="B35" s="21">
        <v>0</v>
      </c>
      <c r="C35" s="21">
        <v>0</v>
      </c>
      <c r="D35" s="21">
        <v>0.48000019200007676</v>
      </c>
      <c r="E35" s="21">
        <v>0</v>
      </c>
      <c r="F35" s="21">
        <v>0</v>
      </c>
      <c r="G35" s="21">
        <v>0</v>
      </c>
      <c r="H35" s="21">
        <v>0.5624653412652062</v>
      </c>
      <c r="I35" s="23">
        <v>0.33635307571770084</v>
      </c>
      <c r="J35" s="21">
        <v>0.293357260200047</v>
      </c>
      <c r="K35" s="21">
        <v>0.23511120515559317</v>
      </c>
      <c r="L35" s="21">
        <v>0.3739092404727871</v>
      </c>
      <c r="M35" s="21">
        <v>0</v>
      </c>
      <c r="N35" s="40">
        <v>1</v>
      </c>
      <c r="O35" s="19"/>
      <c r="P35" s="19"/>
      <c r="Q35" s="19"/>
      <c r="R35" s="19"/>
      <c r="S35" s="19"/>
      <c r="T35" s="19"/>
      <c r="U35" s="12"/>
      <c r="V35" s="10"/>
      <c r="W35" s="10"/>
      <c r="X35" s="10"/>
      <c r="Y35" s="10"/>
      <c r="Z35" s="10"/>
      <c r="AA35" s="10"/>
      <c r="AB35" s="10"/>
      <c r="AC35" s="10"/>
      <c r="AD35" s="10"/>
      <c r="AE35" s="10"/>
      <c r="AF35" s="10"/>
      <c r="AG35" s="10"/>
      <c r="AH35" s="10"/>
      <c r="AI35" s="10"/>
      <c r="AJ35" s="10"/>
      <c r="AK35" s="10"/>
      <c r="AL35" s="10"/>
      <c r="AM35" s="10"/>
      <c r="AN35" s="10"/>
      <c r="AO35" s="10"/>
      <c r="AP35" s="10"/>
      <c r="AQ35" s="10"/>
      <c r="AR35" s="10"/>
      <c r="AS35" s="10"/>
      <c r="AT35" s="10"/>
      <c r="AU35" s="10"/>
      <c r="AV35" s="10"/>
      <c r="AW35" s="10"/>
      <c r="AX35" s="10"/>
      <c r="AY35" s="10"/>
      <c r="AZ35" s="10"/>
      <c r="BA35" s="10"/>
      <c r="BB35" s="10"/>
      <c r="BC35" s="10"/>
    </row>
    <row r="36" spans="1:55" ht="15">
      <c r="A36" s="31">
        <v>2</v>
      </c>
      <c r="B36" s="21">
        <v>0.31858077259359935</v>
      </c>
      <c r="C36" s="21">
        <v>0</v>
      </c>
      <c r="D36" s="21">
        <v>0.34016340137148304</v>
      </c>
      <c r="E36" s="21">
        <v>0</v>
      </c>
      <c r="F36" s="21">
        <v>0.5276067684197566</v>
      </c>
      <c r="G36" s="21">
        <v>0.5531011386716481</v>
      </c>
      <c r="H36" s="21">
        <v>0.4604837006769968</v>
      </c>
      <c r="I36" s="23">
        <v>0.31300012520005005</v>
      </c>
      <c r="J36" s="21">
        <v>0.2036667481333659</v>
      </c>
      <c r="K36" s="21">
        <v>0.26030779643081087</v>
      </c>
      <c r="L36" s="21">
        <v>0.44016017606407043</v>
      </c>
      <c r="M36" s="21">
        <v>0</v>
      </c>
      <c r="N36" s="40">
        <v>2</v>
      </c>
      <c r="O36" s="19"/>
      <c r="P36" s="19"/>
      <c r="Q36" s="19"/>
      <c r="R36" s="19"/>
      <c r="S36" s="19"/>
      <c r="T36" s="19"/>
      <c r="U36" s="12"/>
      <c r="V36" s="10"/>
      <c r="W36" s="10"/>
      <c r="X36" s="10"/>
      <c r="Y36" s="10"/>
      <c r="Z36" s="10"/>
      <c r="AA36" s="10"/>
      <c r="AB36" s="10"/>
      <c r="AC36" s="10"/>
      <c r="AD36" s="10"/>
      <c r="AE36" s="10"/>
      <c r="AF36" s="10"/>
      <c r="AG36" s="10"/>
      <c r="AH36" s="10"/>
      <c r="AI36" s="10"/>
      <c r="AJ36" s="10"/>
      <c r="AK36" s="10"/>
      <c r="AL36" s="10"/>
      <c r="AM36" s="10"/>
      <c r="AN36" s="10"/>
      <c r="AO36" s="10"/>
      <c r="AP36" s="10"/>
      <c r="AQ36" s="10"/>
      <c r="AR36" s="10"/>
      <c r="AS36" s="10"/>
      <c r="AT36" s="10"/>
      <c r="AU36" s="10"/>
      <c r="AV36" s="10"/>
      <c r="AW36" s="10"/>
      <c r="AX36" s="10"/>
      <c r="AY36" s="10"/>
      <c r="AZ36" s="10"/>
      <c r="BA36" s="10"/>
      <c r="BB36" s="10"/>
      <c r="BC36" s="10"/>
    </row>
    <row r="37" spans="1:55" ht="15">
      <c r="A37" s="31">
        <v>3</v>
      </c>
      <c r="B37" s="21">
        <v>0.23452183293916798</v>
      </c>
      <c r="C37" s="21">
        <v>0</v>
      </c>
      <c r="D37" s="21">
        <v>0.1320000528000211</v>
      </c>
      <c r="E37" s="21">
        <v>0</v>
      </c>
      <c r="F37" s="21">
        <v>0.5173335402667494</v>
      </c>
      <c r="G37" s="21">
        <v>0.4594501837800735</v>
      </c>
      <c r="H37" s="21">
        <v>0.5614547700364535</v>
      </c>
      <c r="I37" s="23">
        <v>0.10281085193515159</v>
      </c>
      <c r="J37" s="21">
        <v>0.17113050323481</v>
      </c>
      <c r="K37" s="21">
        <v>0.5495240293334213</v>
      </c>
      <c r="L37" s="21">
        <v>0.44554856531620035</v>
      </c>
      <c r="M37" s="21">
        <v>0</v>
      </c>
      <c r="N37" s="40">
        <v>3</v>
      </c>
      <c r="O37" s="19"/>
      <c r="P37" s="19"/>
      <c r="Q37" s="19"/>
      <c r="R37" s="19"/>
      <c r="S37" s="19"/>
      <c r="T37" s="19"/>
      <c r="U37" s="12"/>
      <c r="V37" s="10"/>
      <c r="W37" s="10"/>
      <c r="X37" s="10"/>
      <c r="Y37" s="10"/>
      <c r="Z37" s="10"/>
      <c r="AA37" s="10"/>
      <c r="AB37" s="10"/>
      <c r="AC37" s="10"/>
      <c r="AD37" s="10"/>
      <c r="AE37" s="10"/>
      <c r="AF37" s="10"/>
      <c r="AG37" s="10"/>
      <c r="AH37" s="10"/>
      <c r="AI37" s="10"/>
      <c r="AJ37" s="10"/>
      <c r="AK37" s="10"/>
      <c r="AL37" s="10"/>
      <c r="AM37" s="10"/>
      <c r="AN37" s="10"/>
      <c r="AO37" s="10"/>
      <c r="AP37" s="10"/>
      <c r="AQ37" s="10"/>
      <c r="AR37" s="10"/>
      <c r="AS37" s="10"/>
      <c r="AT37" s="10"/>
      <c r="AU37" s="10"/>
      <c r="AV37" s="10"/>
      <c r="AW37" s="10"/>
      <c r="AX37" s="10"/>
      <c r="AY37" s="10"/>
      <c r="AZ37" s="10"/>
      <c r="BA37" s="10"/>
      <c r="BB37" s="10"/>
      <c r="BC37" s="10"/>
    </row>
    <row r="38" spans="1:55" ht="15">
      <c r="A38" s="31">
        <v>4</v>
      </c>
      <c r="B38" s="21">
        <v>0.38933348906672893</v>
      </c>
      <c r="C38" s="21">
        <v>0.1537143472000246</v>
      </c>
      <c r="D38" s="21">
        <v>0.3417858510000547</v>
      </c>
      <c r="E38" s="21">
        <v>0</v>
      </c>
      <c r="F38" s="21">
        <v>0.34400013760005504</v>
      </c>
      <c r="G38" s="21">
        <v>0.5563848379385505</v>
      </c>
      <c r="H38" s="21">
        <v>0.5632002252800902</v>
      </c>
      <c r="I38" s="23">
        <v>0.4606569006806707</v>
      </c>
      <c r="J38" s="21">
        <v>0.43948252873418797</v>
      </c>
      <c r="K38" s="21">
        <v>0.3878572980000621</v>
      </c>
      <c r="L38" s="21">
        <v>0.07847622186667923</v>
      </c>
      <c r="M38" s="21">
        <v>0.33050013220005287</v>
      </c>
      <c r="N38" s="40">
        <v>4</v>
      </c>
      <c r="O38" s="19"/>
      <c r="P38" s="19"/>
      <c r="Q38" s="19"/>
      <c r="R38" s="19"/>
      <c r="S38" s="19"/>
      <c r="T38" s="19"/>
      <c r="U38" s="12"/>
      <c r="V38" s="10"/>
      <c r="W38" s="10"/>
      <c r="X38" s="10"/>
      <c r="Y38" s="10"/>
      <c r="Z38" s="10"/>
      <c r="AA38" s="10"/>
      <c r="AB38" s="10"/>
      <c r="AC38" s="10"/>
      <c r="AD38" s="10"/>
      <c r="AE38" s="10"/>
      <c r="AF38" s="10"/>
      <c r="AG38" s="10"/>
      <c r="AH38" s="10"/>
      <c r="AI38" s="10"/>
      <c r="AJ38" s="10"/>
      <c r="AK38" s="10"/>
      <c r="AL38" s="10"/>
      <c r="AM38" s="10"/>
      <c r="AN38" s="10"/>
      <c r="AO38" s="10"/>
      <c r="AP38" s="10"/>
      <c r="AQ38" s="10"/>
      <c r="AR38" s="10"/>
      <c r="AS38" s="10"/>
      <c r="AT38" s="10"/>
      <c r="AU38" s="10"/>
      <c r="AV38" s="10"/>
      <c r="AW38" s="10"/>
      <c r="AX38" s="10"/>
      <c r="AY38" s="10"/>
      <c r="AZ38" s="10"/>
      <c r="BA38" s="10"/>
      <c r="BB38" s="10"/>
      <c r="BC38" s="10"/>
    </row>
    <row r="39" spans="1:55" ht="15">
      <c r="A39" s="31">
        <v>5</v>
      </c>
      <c r="B39" s="21">
        <v>0</v>
      </c>
      <c r="C39" s="21">
        <v>0</v>
      </c>
      <c r="D39" s="21">
        <v>0.42657159920006826</v>
      </c>
      <c r="E39" s="21">
        <v>0</v>
      </c>
      <c r="F39" s="21">
        <v>0.36432014572805826</v>
      </c>
      <c r="G39" s="21">
        <v>0.47460888549572816</v>
      </c>
      <c r="H39" s="21">
        <v>0.4365959193192188</v>
      </c>
      <c r="I39" s="23">
        <v>0.5534402213760885</v>
      </c>
      <c r="J39" s="21">
        <v>0.17706673749336166</v>
      </c>
      <c r="K39" s="21">
        <v>0.3242858440000519</v>
      </c>
      <c r="L39" s="21">
        <v>0.0016363642909093528</v>
      </c>
      <c r="M39" s="21">
        <v>0.0800000320000128</v>
      </c>
      <c r="N39" s="40">
        <v>5</v>
      </c>
      <c r="O39" s="19"/>
      <c r="P39" s="19"/>
      <c r="Q39" s="19"/>
      <c r="R39" s="19"/>
      <c r="S39" s="19"/>
      <c r="T39" s="19"/>
      <c r="U39" s="12"/>
      <c r="V39" s="10"/>
      <c r="W39" s="10"/>
      <c r="X39" s="10"/>
      <c r="Y39" s="10"/>
      <c r="Z39" s="10"/>
      <c r="AA39" s="10"/>
      <c r="AB39" s="10"/>
      <c r="AC39" s="10"/>
      <c r="AD39" s="10"/>
      <c r="AE39" s="10"/>
      <c r="AF39" s="10"/>
      <c r="AG39" s="10"/>
      <c r="AH39" s="10"/>
      <c r="AI39" s="10"/>
      <c r="AJ39" s="10"/>
      <c r="AK39" s="10"/>
      <c r="AL39" s="10"/>
      <c r="AM39" s="10"/>
      <c r="AN39" s="10"/>
      <c r="AO39" s="10"/>
      <c r="AP39" s="10"/>
      <c r="AQ39" s="10"/>
      <c r="AR39" s="10"/>
      <c r="AS39" s="10"/>
      <c r="AT39" s="10"/>
      <c r="AU39" s="10"/>
      <c r="AV39" s="10"/>
      <c r="AW39" s="10"/>
      <c r="AX39" s="10"/>
      <c r="AY39" s="10"/>
      <c r="AZ39" s="10"/>
      <c r="BA39" s="10"/>
      <c r="BB39" s="10"/>
      <c r="BC39" s="10"/>
    </row>
    <row r="40" spans="1:55" ht="15">
      <c r="A40" s="31">
        <v>6</v>
      </c>
      <c r="B40" s="21">
        <v>0</v>
      </c>
      <c r="C40" s="21">
        <v>0</v>
      </c>
      <c r="D40" s="21">
        <v>0.5034628879523194</v>
      </c>
      <c r="E40" s="21">
        <v>0</v>
      </c>
      <c r="F40" s="21">
        <v>0.3005539663754327</v>
      </c>
      <c r="G40" s="21">
        <v>0.3829368620355043</v>
      </c>
      <c r="H40" s="21">
        <v>0.5073941423515963</v>
      </c>
      <c r="I40" s="23">
        <v>0.5800853384171142</v>
      </c>
      <c r="J40" s="21">
        <v>0.47117260226214436</v>
      </c>
      <c r="K40" s="21">
        <v>0</v>
      </c>
      <c r="L40" s="21">
        <v>0.030616834676640416</v>
      </c>
      <c r="M40" s="21">
        <v>0</v>
      </c>
      <c r="N40" s="40">
        <v>6</v>
      </c>
      <c r="O40" s="19"/>
      <c r="P40" s="19"/>
      <c r="Q40" s="19"/>
      <c r="R40" s="19"/>
      <c r="S40" s="19"/>
      <c r="T40" s="19"/>
      <c r="U40" s="12"/>
      <c r="V40" s="10"/>
      <c r="W40" s="10"/>
      <c r="X40" s="10"/>
      <c r="Y40" s="10"/>
      <c r="Z40" s="10"/>
      <c r="AA40" s="10"/>
      <c r="AB40" s="10"/>
      <c r="AC40" s="10"/>
      <c r="AD40" s="10"/>
      <c r="AE40" s="10"/>
      <c r="AF40" s="10"/>
      <c r="AG40" s="10"/>
      <c r="AH40" s="10"/>
      <c r="AI40" s="10"/>
      <c r="AJ40" s="10"/>
      <c r="AK40" s="10"/>
      <c r="AL40" s="10"/>
      <c r="AM40" s="10"/>
      <c r="AN40" s="10"/>
      <c r="AO40" s="10"/>
      <c r="AP40" s="10"/>
      <c r="AQ40" s="10"/>
      <c r="AR40" s="10"/>
      <c r="AS40" s="10"/>
      <c r="AT40" s="10"/>
      <c r="AU40" s="10"/>
      <c r="AV40" s="10"/>
      <c r="AW40" s="10"/>
      <c r="AX40" s="10"/>
      <c r="AY40" s="10"/>
      <c r="AZ40" s="10"/>
      <c r="BA40" s="10"/>
      <c r="BB40" s="10"/>
      <c r="BC40" s="10"/>
    </row>
    <row r="41" spans="1:55" ht="15">
      <c r="A41" s="31">
        <v>7</v>
      </c>
      <c r="B41" s="21">
        <v>0.24076605375323</v>
      </c>
      <c r="C41" s="21">
        <v>0.09200003680001471</v>
      </c>
      <c r="D41" s="21">
        <v>0.31934706651433686</v>
      </c>
      <c r="E41" s="21">
        <v>0</v>
      </c>
      <c r="F41" s="21">
        <v>0.3069001227600491</v>
      </c>
      <c r="G41" s="21">
        <v>0.42804272440857916</v>
      </c>
      <c r="H41" s="21">
        <v>0.18784622898464542</v>
      </c>
      <c r="I41" s="23">
        <v>0.2572801029120412</v>
      </c>
      <c r="J41" s="21">
        <v>0.4690910967273478</v>
      </c>
      <c r="K41" s="21">
        <v>0.4640001856000742</v>
      </c>
      <c r="L41" s="21">
        <v>0</v>
      </c>
      <c r="M41" s="21">
        <v>0</v>
      </c>
      <c r="N41" s="40">
        <v>7</v>
      </c>
      <c r="O41" s="19"/>
      <c r="P41" s="19"/>
      <c r="Q41" s="19"/>
      <c r="R41" s="19"/>
      <c r="S41" s="19"/>
      <c r="T41" s="19"/>
      <c r="U41" s="12"/>
      <c r="V41" s="10"/>
      <c r="W41" s="10"/>
      <c r="X41" s="10"/>
      <c r="Y41" s="10"/>
      <c r="Z41" s="10"/>
      <c r="AA41" s="10"/>
      <c r="AB41" s="10"/>
      <c r="AC41" s="10"/>
      <c r="AD41" s="10"/>
      <c r="AE41" s="10"/>
      <c r="AF41" s="10"/>
      <c r="AG41" s="10"/>
      <c r="AH41" s="10"/>
      <c r="AI41" s="10"/>
      <c r="AJ41" s="10"/>
      <c r="AK41" s="10"/>
      <c r="AL41" s="10"/>
      <c r="AM41" s="10"/>
      <c r="AN41" s="10"/>
      <c r="AO41" s="10"/>
      <c r="AP41" s="10"/>
      <c r="AQ41" s="10"/>
      <c r="AR41" s="10"/>
      <c r="AS41" s="10"/>
      <c r="AT41" s="10"/>
      <c r="AU41" s="10"/>
      <c r="AV41" s="10"/>
      <c r="AW41" s="10"/>
      <c r="AX41" s="10"/>
      <c r="AY41" s="10"/>
      <c r="AZ41" s="10"/>
      <c r="BA41" s="10"/>
      <c r="BB41" s="10"/>
      <c r="BC41" s="10"/>
    </row>
    <row r="42" spans="1:55" ht="15">
      <c r="A42" s="31">
        <v>8</v>
      </c>
      <c r="B42" s="21">
        <v>0.32057155680005134</v>
      </c>
      <c r="C42" s="21">
        <v>0.36215399101544254</v>
      </c>
      <c r="D42" s="21">
        <v>0</v>
      </c>
      <c r="E42" s="21">
        <v>0</v>
      </c>
      <c r="F42" s="21">
        <v>0.5400002160000864</v>
      </c>
      <c r="G42" s="21">
        <v>0.54849078543405</v>
      </c>
      <c r="H42" s="21">
        <v>0.5484946014203125</v>
      </c>
      <c r="I42" s="23">
        <v>0.1550000620000248</v>
      </c>
      <c r="J42" s="21">
        <v>0.40666682933339837</v>
      </c>
      <c r="K42" s="21">
        <v>0.4443078700308403</v>
      </c>
      <c r="L42" s="21">
        <v>0.04057144480000649</v>
      </c>
      <c r="M42" s="21">
        <v>0.05400002160000864</v>
      </c>
      <c r="N42" s="40">
        <v>8</v>
      </c>
      <c r="O42" s="19"/>
      <c r="P42" s="19"/>
      <c r="Q42" s="19"/>
      <c r="R42" s="19"/>
      <c r="S42" s="19"/>
      <c r="T42" s="19"/>
      <c r="U42" s="12"/>
      <c r="V42" s="10"/>
      <c r="W42" s="10"/>
      <c r="X42" s="10"/>
      <c r="Y42" s="10"/>
      <c r="Z42" s="10"/>
      <c r="AA42" s="10"/>
      <c r="AB42" s="10"/>
      <c r="AC42" s="10"/>
      <c r="AD42" s="10"/>
      <c r="AE42" s="10"/>
      <c r="AF42" s="10"/>
      <c r="AG42" s="10"/>
      <c r="AH42" s="10"/>
      <c r="AI42" s="10"/>
      <c r="AJ42" s="10"/>
      <c r="AK42" s="10"/>
      <c r="AL42" s="10"/>
      <c r="AM42" s="10"/>
      <c r="AN42" s="10"/>
      <c r="AO42" s="10"/>
      <c r="AP42" s="10"/>
      <c r="AQ42" s="10"/>
      <c r="AR42" s="10"/>
      <c r="AS42" s="10"/>
      <c r="AT42" s="10"/>
      <c r="AU42" s="10"/>
      <c r="AV42" s="10"/>
      <c r="AW42" s="10"/>
      <c r="AX42" s="10"/>
      <c r="AY42" s="10"/>
      <c r="AZ42" s="10"/>
      <c r="BA42" s="10"/>
      <c r="BB42" s="10"/>
      <c r="BC42" s="10"/>
    </row>
    <row r="43" spans="1:55" ht="15">
      <c r="A43" s="31">
        <v>9</v>
      </c>
      <c r="B43" s="21">
        <v>0.4582943009647792</v>
      </c>
      <c r="C43" s="21">
        <v>0.41769247476929755</v>
      </c>
      <c r="D43" s="21">
        <v>0.031636376290914155</v>
      </c>
      <c r="E43" s="21">
        <v>0</v>
      </c>
      <c r="F43" s="21">
        <v>0.4396365394909794</v>
      </c>
      <c r="G43" s="21">
        <v>0.42625369162823723</v>
      </c>
      <c r="H43" s="21">
        <v>0.48600019440007775</v>
      </c>
      <c r="I43" s="23">
        <v>0.22433342306670256</v>
      </c>
      <c r="J43" s="21">
        <v>0.5146831327025213</v>
      </c>
      <c r="K43" s="21">
        <v>0.3376553074759161</v>
      </c>
      <c r="L43" s="21">
        <v>0.39616232062709045</v>
      </c>
      <c r="M43" s="21">
        <v>0.34400013760005504</v>
      </c>
      <c r="N43" s="40">
        <v>9</v>
      </c>
      <c r="O43" s="19"/>
      <c r="P43" s="19"/>
      <c r="Q43" s="19"/>
      <c r="R43" s="19"/>
      <c r="S43" s="19"/>
      <c r="T43" s="19"/>
      <c r="U43" s="12"/>
      <c r="V43" s="10"/>
      <c r="W43" s="10"/>
      <c r="X43" s="10"/>
      <c r="Y43" s="10"/>
      <c r="Z43" s="10"/>
      <c r="AA43" s="10"/>
      <c r="AB43" s="10"/>
      <c r="AC43" s="10"/>
      <c r="AD43" s="10"/>
      <c r="AE43" s="10"/>
      <c r="AF43" s="10"/>
      <c r="AG43" s="10"/>
      <c r="AH43" s="10"/>
      <c r="AI43" s="10"/>
      <c r="AJ43" s="10"/>
      <c r="AK43" s="10"/>
      <c r="AL43" s="10"/>
      <c r="AM43" s="10"/>
      <c r="AN43" s="10"/>
      <c r="AO43" s="10"/>
      <c r="AP43" s="10"/>
      <c r="AQ43" s="10"/>
      <c r="AR43" s="10"/>
      <c r="AS43" s="10"/>
      <c r="AT43" s="10"/>
      <c r="AU43" s="10"/>
      <c r="AV43" s="10"/>
      <c r="AW43" s="10"/>
      <c r="AX43" s="10"/>
      <c r="AY43" s="10"/>
      <c r="AZ43" s="10"/>
      <c r="BA43" s="10"/>
      <c r="BB43" s="10"/>
      <c r="BC43" s="10"/>
    </row>
    <row r="44" spans="1:55" ht="15">
      <c r="A44" s="31">
        <v>10</v>
      </c>
      <c r="B44" s="21">
        <v>0</v>
      </c>
      <c r="C44" s="21">
        <v>0</v>
      </c>
      <c r="D44" s="21">
        <v>0.15600006240002495</v>
      </c>
      <c r="E44" s="21">
        <v>0</v>
      </c>
      <c r="F44" s="21">
        <v>0.5408573592000865</v>
      </c>
      <c r="G44" s="21">
        <v>0.47320018928007573</v>
      </c>
      <c r="H44" s="21">
        <v>0.5440386791539332</v>
      </c>
      <c r="I44" s="23">
        <v>0.21089370137875715</v>
      </c>
      <c r="J44" s="21">
        <v>0.6158244221539446</v>
      </c>
      <c r="K44" s="21">
        <v>0.03600001440000576</v>
      </c>
      <c r="L44" s="21">
        <v>0.07114288560001139</v>
      </c>
      <c r="M44" s="21">
        <v>0.2844591301770947</v>
      </c>
      <c r="N44" s="40">
        <v>10</v>
      </c>
      <c r="O44" s="19"/>
      <c r="P44" s="19"/>
      <c r="Q44" s="19"/>
      <c r="R44" s="19"/>
      <c r="S44" s="19"/>
      <c r="T44" s="19"/>
      <c r="U44" s="12"/>
      <c r="V44" s="10"/>
      <c r="W44" s="10"/>
      <c r="X44" s="10"/>
      <c r="Y44" s="10"/>
      <c r="Z44" s="10"/>
      <c r="AA44" s="10"/>
      <c r="AB44" s="10"/>
      <c r="AC44" s="10"/>
      <c r="AD44" s="10"/>
      <c r="AE44" s="10"/>
      <c r="AF44" s="10"/>
      <c r="AG44" s="10"/>
      <c r="AH44" s="10"/>
      <c r="AI44" s="10"/>
      <c r="AJ44" s="10"/>
      <c r="AK44" s="10"/>
      <c r="AL44" s="10"/>
      <c r="AM44" s="10"/>
      <c r="AN44" s="10"/>
      <c r="AO44" s="10"/>
      <c r="AP44" s="10"/>
      <c r="AQ44" s="10"/>
      <c r="AR44" s="10"/>
      <c r="AS44" s="10"/>
      <c r="AT44" s="10"/>
      <c r="AU44" s="10"/>
      <c r="AV44" s="10"/>
      <c r="AW44" s="10"/>
      <c r="AX44" s="10"/>
      <c r="AY44" s="10"/>
      <c r="AZ44" s="10"/>
      <c r="BA44" s="10"/>
      <c r="BB44" s="10"/>
      <c r="BC44" s="10"/>
    </row>
    <row r="45" spans="1:55" ht="15">
      <c r="A45" s="31">
        <v>11</v>
      </c>
      <c r="B45" s="21">
        <v>0</v>
      </c>
      <c r="C45" s="21">
        <v>0</v>
      </c>
      <c r="D45" s="21">
        <v>0.36752955877652943</v>
      </c>
      <c r="E45" s="21">
        <v>0.10500004200001681</v>
      </c>
      <c r="F45" s="21">
        <v>0.43792610109636637</v>
      </c>
      <c r="G45" s="21">
        <v>0.5857080994517792</v>
      </c>
      <c r="H45" s="21">
        <v>0.3208236577412278</v>
      </c>
      <c r="I45" s="23">
        <v>0.14800005920002368</v>
      </c>
      <c r="J45" s="21">
        <v>0.5144812184507153</v>
      </c>
      <c r="K45" s="21">
        <v>0.5158335396667492</v>
      </c>
      <c r="L45" s="21">
        <v>0.21840008736003494</v>
      </c>
      <c r="M45" s="21">
        <v>0</v>
      </c>
      <c r="N45" s="40">
        <v>11</v>
      </c>
      <c r="O45" s="19"/>
      <c r="P45" s="19"/>
      <c r="Q45" s="19"/>
      <c r="R45" s="19"/>
      <c r="S45" s="19"/>
      <c r="T45" s="19"/>
      <c r="U45" s="12"/>
      <c r="V45" s="10"/>
      <c r="W45" s="10"/>
      <c r="X45" s="10"/>
      <c r="Y45" s="10"/>
      <c r="Z45" s="10"/>
      <c r="AA45" s="10"/>
      <c r="AB45" s="10"/>
      <c r="AC45" s="10"/>
      <c r="AD45" s="10"/>
      <c r="AE45" s="10"/>
      <c r="AF45" s="10"/>
      <c r="AG45" s="10"/>
      <c r="AH45" s="10"/>
      <c r="AI45" s="10"/>
      <c r="AJ45" s="10"/>
      <c r="AK45" s="10"/>
      <c r="AL45" s="10"/>
      <c r="AM45" s="10"/>
      <c r="AN45" s="10"/>
      <c r="AO45" s="10"/>
      <c r="AP45" s="10"/>
      <c r="AQ45" s="10"/>
      <c r="AR45" s="10"/>
      <c r="AS45" s="10"/>
      <c r="AT45" s="10"/>
      <c r="AU45" s="10"/>
      <c r="AV45" s="10"/>
      <c r="AW45" s="10"/>
      <c r="AX45" s="10"/>
      <c r="AY45" s="10"/>
      <c r="AZ45" s="10"/>
      <c r="BA45" s="10"/>
      <c r="BB45" s="10"/>
      <c r="BC45" s="10"/>
    </row>
    <row r="46" spans="1:55" ht="15">
      <c r="A46" s="31">
        <v>12</v>
      </c>
      <c r="B46" s="21">
        <v>0</v>
      </c>
      <c r="C46" s="21">
        <v>0</v>
      </c>
      <c r="D46" s="21">
        <v>0.661553205797753</v>
      </c>
      <c r="E46" s="21">
        <v>0.4586825364141911</v>
      </c>
      <c r="F46" s="21">
        <v>0.506571631200081</v>
      </c>
      <c r="G46" s="21">
        <v>0.6053540882954815</v>
      </c>
      <c r="H46" s="21">
        <v>0.5648844364800903</v>
      </c>
      <c r="I46" s="23">
        <v>0.38595933805720467</v>
      </c>
      <c r="J46" s="21">
        <v>0.4926155816616173</v>
      </c>
      <c r="K46" s="21">
        <v>0.023142866400003705</v>
      </c>
      <c r="L46" s="21">
        <v>0.1488572024000238</v>
      </c>
      <c r="M46" s="21">
        <v>0.21403644925094334</v>
      </c>
      <c r="N46" s="40">
        <v>12</v>
      </c>
      <c r="O46" s="19"/>
      <c r="P46" s="19"/>
      <c r="Q46" s="19"/>
      <c r="R46" s="19"/>
      <c r="S46" s="19"/>
      <c r="T46" s="19"/>
      <c r="U46" s="12"/>
      <c r="V46" s="10"/>
      <c r="W46" s="10"/>
      <c r="X46" s="10"/>
      <c r="Y46" s="10"/>
      <c r="Z46" s="10"/>
      <c r="AA46" s="10"/>
      <c r="AB46" s="10"/>
      <c r="AC46" s="10"/>
      <c r="AD46" s="10"/>
      <c r="AE46" s="10"/>
      <c r="AF46" s="10"/>
      <c r="AG46" s="10"/>
      <c r="AH46" s="10"/>
      <c r="AI46" s="10"/>
      <c r="AJ46" s="10"/>
      <c r="AK46" s="10"/>
      <c r="AL46" s="10"/>
      <c r="AM46" s="10"/>
      <c r="AN46" s="10"/>
      <c r="AO46" s="10"/>
      <c r="AP46" s="10"/>
      <c r="AQ46" s="10"/>
      <c r="AR46" s="10"/>
      <c r="AS46" s="10"/>
      <c r="AT46" s="10"/>
      <c r="AU46" s="10"/>
      <c r="AV46" s="10"/>
      <c r="AW46" s="10"/>
      <c r="AX46" s="10"/>
      <c r="AY46" s="10"/>
      <c r="AZ46" s="10"/>
      <c r="BA46" s="10"/>
      <c r="BB46" s="10"/>
      <c r="BC46" s="10"/>
    </row>
    <row r="47" spans="1:55" ht="15">
      <c r="A47" s="31">
        <v>13</v>
      </c>
      <c r="B47" s="21">
        <v>0.5443638541091781</v>
      </c>
      <c r="C47" s="21">
        <v>0.004000001600000641</v>
      </c>
      <c r="D47" s="21">
        <v>0.46146853901779533</v>
      </c>
      <c r="E47" s="21">
        <v>0.23492317089234527</v>
      </c>
      <c r="F47" s="21">
        <v>0.44047076442359984</v>
      </c>
      <c r="G47" s="21">
        <v>0.5447621226667538</v>
      </c>
      <c r="H47" s="21">
        <v>0.5579132666435676</v>
      </c>
      <c r="I47" s="23">
        <v>0.6021476092800963</v>
      </c>
      <c r="J47" s="21">
        <v>0.3904866426811436</v>
      </c>
      <c r="K47" s="21">
        <v>0.5034931591437426</v>
      </c>
      <c r="L47" s="21">
        <v>0.24526839079028315</v>
      </c>
      <c r="M47" s="21">
        <v>0.07600003040001216</v>
      </c>
      <c r="N47" s="40">
        <v>13</v>
      </c>
      <c r="O47" s="19"/>
      <c r="P47" s="19"/>
      <c r="Q47" s="19"/>
      <c r="R47" s="19"/>
      <c r="S47" s="19"/>
      <c r="T47" s="19"/>
      <c r="U47" s="12"/>
      <c r="V47" s="10"/>
      <c r="W47" s="10"/>
      <c r="X47" s="10"/>
      <c r="Y47" s="10"/>
      <c r="Z47" s="10"/>
      <c r="AA47" s="10"/>
      <c r="AB47" s="10"/>
      <c r="AC47" s="10"/>
      <c r="AD47" s="10"/>
      <c r="AE47" s="10"/>
      <c r="AF47" s="10"/>
      <c r="AG47" s="10"/>
      <c r="AH47" s="10"/>
      <c r="AI47" s="10"/>
      <c r="AJ47" s="10"/>
      <c r="AK47" s="10"/>
      <c r="AL47" s="10"/>
      <c r="AM47" s="10"/>
      <c r="AN47" s="10"/>
      <c r="AO47" s="10"/>
      <c r="AP47" s="10"/>
      <c r="AQ47" s="10"/>
      <c r="AR47" s="10"/>
      <c r="AS47" s="10"/>
      <c r="AT47" s="10"/>
      <c r="AU47" s="10"/>
      <c r="AV47" s="10"/>
      <c r="AW47" s="10"/>
      <c r="AX47" s="10"/>
      <c r="AY47" s="10"/>
      <c r="AZ47" s="10"/>
      <c r="BA47" s="10"/>
      <c r="BB47" s="10"/>
      <c r="BC47" s="10"/>
    </row>
    <row r="48" spans="1:55" ht="15">
      <c r="A48" s="31">
        <v>14</v>
      </c>
      <c r="B48" s="21">
        <v>0.4339703228418605</v>
      </c>
      <c r="C48" s="21">
        <v>0.3783530925177076</v>
      </c>
      <c r="D48" s="21">
        <v>0.2660572492800426</v>
      </c>
      <c r="E48" s="21">
        <v>0.41594382834936233</v>
      </c>
      <c r="F48" s="21">
        <v>0.5182175985913873</v>
      </c>
      <c r="G48" s="21">
        <v>0</v>
      </c>
      <c r="H48" s="21">
        <v>0.46116474142792185</v>
      </c>
      <c r="I48" s="23">
        <v>0.22800009120003648</v>
      </c>
      <c r="J48" s="21">
        <v>0.3683775058415684</v>
      </c>
      <c r="K48" s="21">
        <v>0.24713523398922874</v>
      </c>
      <c r="L48" s="21">
        <v>0.06800002720001087</v>
      </c>
      <c r="M48" s="21">
        <v>0.06564708508236344</v>
      </c>
      <c r="N48" s="40">
        <v>14</v>
      </c>
      <c r="O48" s="19"/>
      <c r="P48" s="19"/>
      <c r="Q48" s="19"/>
      <c r="R48" s="19"/>
      <c r="S48" s="19"/>
      <c r="T48" s="19"/>
      <c r="U48" s="12"/>
      <c r="V48" s="10"/>
      <c r="W48" s="10"/>
      <c r="X48" s="10"/>
      <c r="Y48" s="10"/>
      <c r="Z48" s="10"/>
      <c r="AA48" s="10"/>
      <c r="AB48" s="10"/>
      <c r="AC48" s="10"/>
      <c r="AD48" s="10"/>
      <c r="AE48" s="10"/>
      <c r="AF48" s="10"/>
      <c r="AG48" s="10"/>
      <c r="AH48" s="10"/>
      <c r="AI48" s="10"/>
      <c r="AJ48" s="10"/>
      <c r="AK48" s="10"/>
      <c r="AL48" s="10"/>
      <c r="AM48" s="10"/>
      <c r="AN48" s="10"/>
      <c r="AO48" s="10"/>
      <c r="AP48" s="10"/>
      <c r="AQ48" s="10"/>
      <c r="AR48" s="10"/>
      <c r="AS48" s="10"/>
      <c r="AT48" s="10"/>
      <c r="AU48" s="10"/>
      <c r="AV48" s="10"/>
      <c r="AW48" s="10"/>
      <c r="AX48" s="10"/>
      <c r="AY48" s="10"/>
      <c r="AZ48" s="10"/>
      <c r="BA48" s="10"/>
      <c r="BB48" s="10"/>
      <c r="BC48" s="10"/>
    </row>
    <row r="49" spans="1:55" ht="15">
      <c r="A49" s="31">
        <v>15</v>
      </c>
      <c r="B49" s="21">
        <v>0.5052633600000809</v>
      </c>
      <c r="C49" s="21">
        <v>0.8544003417601367</v>
      </c>
      <c r="D49" s="21">
        <v>0.5095386653539277</v>
      </c>
      <c r="E49" s="21">
        <v>0.07894740000001263</v>
      </c>
      <c r="F49" s="21">
        <v>0.19644452302225363</v>
      </c>
      <c r="G49" s="21">
        <v>0.03600001440000576</v>
      </c>
      <c r="H49" s="42">
        <v>0.5098066555355655</v>
      </c>
      <c r="I49" s="23">
        <v>0.3952942757647691</v>
      </c>
      <c r="J49" s="21">
        <v>0.5059728051288481</v>
      </c>
      <c r="K49" s="21">
        <v>0.09028575040001445</v>
      </c>
      <c r="L49" s="21">
        <v>0.26494128244710125</v>
      </c>
      <c r="M49" s="21">
        <v>0</v>
      </c>
      <c r="N49" s="40">
        <v>15</v>
      </c>
      <c r="O49" s="19"/>
      <c r="P49" s="19"/>
      <c r="Q49" s="19"/>
      <c r="R49" s="19"/>
      <c r="S49" s="19"/>
      <c r="T49" s="19"/>
      <c r="U49" s="12"/>
      <c r="V49" s="10"/>
      <c r="W49" s="10"/>
      <c r="X49" s="10"/>
      <c r="Y49" s="10"/>
      <c r="Z49" s="10"/>
      <c r="AA49" s="10"/>
      <c r="AB49" s="10"/>
      <c r="AC49" s="10"/>
      <c r="AD49" s="10"/>
      <c r="AE49" s="10"/>
      <c r="AF49" s="10"/>
      <c r="AG49" s="10"/>
      <c r="AH49" s="10"/>
      <c r="AI49" s="10"/>
      <c r="AJ49" s="10"/>
      <c r="AK49" s="10"/>
      <c r="AL49" s="10"/>
      <c r="AM49" s="10"/>
      <c r="AN49" s="10"/>
      <c r="AO49" s="10"/>
      <c r="AP49" s="10"/>
      <c r="AQ49" s="10"/>
      <c r="AR49" s="10"/>
      <c r="AS49" s="10"/>
      <c r="AT49" s="10"/>
      <c r="AU49" s="10"/>
      <c r="AV49" s="10"/>
      <c r="AW49" s="10"/>
      <c r="AX49" s="10"/>
      <c r="AY49" s="10"/>
      <c r="AZ49" s="10"/>
      <c r="BA49" s="10"/>
      <c r="BB49" s="10"/>
      <c r="BC49" s="10"/>
    </row>
    <row r="50" spans="1:55" ht="15">
      <c r="A50" s="31">
        <v>16</v>
      </c>
      <c r="B50" s="21">
        <v>0.1774286424000284</v>
      </c>
      <c r="C50" s="21">
        <v>0.1200000480000192</v>
      </c>
      <c r="D50" s="21">
        <v>0</v>
      </c>
      <c r="E50" s="21">
        <v>0.6851055372001097</v>
      </c>
      <c r="F50" s="21">
        <v>0.3670589703529999</v>
      </c>
      <c r="G50" s="21">
        <v>0.4222858832000676</v>
      </c>
      <c r="H50" s="21">
        <v>0.599803518609932</v>
      </c>
      <c r="I50" s="23">
        <v>0.5006734675961197</v>
      </c>
      <c r="J50" s="21">
        <v>0.36992014796805917</v>
      </c>
      <c r="K50" s="21">
        <v>0.5309232892923926</v>
      </c>
      <c r="L50" s="21">
        <v>0.02400000960000384</v>
      </c>
      <c r="M50" s="21">
        <v>0.004000001600000641</v>
      </c>
      <c r="N50" s="40">
        <v>16</v>
      </c>
      <c r="O50" s="19"/>
      <c r="P50" s="19"/>
      <c r="Q50" s="19"/>
      <c r="R50" s="19"/>
      <c r="S50" s="19"/>
      <c r="T50" s="19"/>
      <c r="U50" s="12"/>
      <c r="V50" s="10"/>
      <c r="W50" s="10"/>
      <c r="X50" s="10"/>
      <c r="Y50" s="10"/>
      <c r="Z50" s="10"/>
      <c r="AA50" s="10"/>
      <c r="AB50" s="10"/>
      <c r="AC50" s="10"/>
      <c r="AD50" s="10"/>
      <c r="AE50" s="10"/>
      <c r="AF50" s="10"/>
      <c r="AG50" s="10"/>
      <c r="AH50" s="10"/>
      <c r="AI50" s="10"/>
      <c r="AJ50" s="10"/>
      <c r="AK50" s="10"/>
      <c r="AL50" s="10"/>
      <c r="AM50" s="10"/>
      <c r="AN50" s="10"/>
      <c r="AO50" s="10"/>
      <c r="AP50" s="10"/>
      <c r="AQ50" s="10"/>
      <c r="AR50" s="10"/>
      <c r="AS50" s="10"/>
      <c r="AT50" s="10"/>
      <c r="AU50" s="10"/>
      <c r="AV50" s="10"/>
      <c r="AW50" s="10"/>
      <c r="AX50" s="10"/>
      <c r="AY50" s="10"/>
      <c r="AZ50" s="10"/>
      <c r="BA50" s="10"/>
      <c r="BB50" s="10"/>
      <c r="BC50" s="10"/>
    </row>
    <row r="51" spans="1:55" ht="15">
      <c r="A51" s="31">
        <v>17</v>
      </c>
      <c r="B51" s="21">
        <v>0</v>
      </c>
      <c r="C51" s="21">
        <v>0</v>
      </c>
      <c r="D51" s="21">
        <v>0</v>
      </c>
      <c r="E51" s="21">
        <v>0.5818573756000931</v>
      </c>
      <c r="F51" s="21">
        <v>0.34283734643726416</v>
      </c>
      <c r="G51" s="21">
        <v>0.5856002342400938</v>
      </c>
      <c r="H51" s="21">
        <v>0.5840002336000935</v>
      </c>
      <c r="I51" s="23">
        <v>0.416129198709744</v>
      </c>
      <c r="J51" s="21">
        <v>0.057818204945463796</v>
      </c>
      <c r="K51" s="21">
        <v>0.43662874608006985</v>
      </c>
      <c r="L51" s="21">
        <v>0.41777159568006683</v>
      </c>
      <c r="M51" s="21">
        <v>0.12646158904617408</v>
      </c>
      <c r="N51" s="40">
        <v>17</v>
      </c>
      <c r="O51" s="19"/>
      <c r="P51" s="19"/>
      <c r="Q51" s="19"/>
      <c r="R51" s="19"/>
      <c r="S51" s="19"/>
      <c r="T51" s="19"/>
      <c r="U51" s="12"/>
      <c r="V51" s="10"/>
      <c r="W51" s="10"/>
      <c r="X51" s="10"/>
      <c r="Y51" s="10"/>
      <c r="Z51" s="10"/>
      <c r="AA51" s="10"/>
      <c r="AB51" s="10"/>
      <c r="AC51" s="10"/>
      <c r="AD51" s="10"/>
      <c r="AE51" s="10"/>
      <c r="AF51" s="10"/>
      <c r="AG51" s="10"/>
      <c r="AH51" s="10"/>
      <c r="AI51" s="10"/>
      <c r="AJ51" s="10"/>
      <c r="AK51" s="10"/>
      <c r="AL51" s="10"/>
      <c r="AM51" s="10"/>
      <c r="AN51" s="10"/>
      <c r="AO51" s="10"/>
      <c r="AP51" s="10"/>
      <c r="AQ51" s="10"/>
      <c r="AR51" s="10"/>
      <c r="AS51" s="10"/>
      <c r="AT51" s="10"/>
      <c r="AU51" s="10"/>
      <c r="AV51" s="10"/>
      <c r="AW51" s="10"/>
      <c r="AX51" s="10"/>
      <c r="AY51" s="10"/>
      <c r="AZ51" s="10"/>
      <c r="BA51" s="10"/>
      <c r="BB51" s="10"/>
      <c r="BC51" s="10"/>
    </row>
    <row r="52" spans="1:55" ht="15">
      <c r="A52" s="31">
        <v>18</v>
      </c>
      <c r="B52" s="21">
        <v>0.23040009216003687</v>
      </c>
      <c r="C52" s="21">
        <v>0.27685725360004426</v>
      </c>
      <c r="D52" s="21">
        <v>0.3065455771636854</v>
      </c>
      <c r="E52" s="21">
        <v>0.28285725600004524</v>
      </c>
      <c r="F52" s="21">
        <v>0.49984019993608</v>
      </c>
      <c r="G52" s="21">
        <v>0.48687659924502175</v>
      </c>
      <c r="H52" s="21">
        <v>0.6013127405250962</v>
      </c>
      <c r="I52" s="23">
        <v>0.5128573480000821</v>
      </c>
      <c r="J52" s="21">
        <v>0.15457900920002474</v>
      </c>
      <c r="K52" s="21">
        <v>0.03600001440000576</v>
      </c>
      <c r="L52" s="21">
        <v>0.17976007190402876</v>
      </c>
      <c r="M52" s="21">
        <v>0.34683347206672216</v>
      </c>
      <c r="N52" s="40">
        <v>18</v>
      </c>
      <c r="O52" s="19"/>
      <c r="P52" s="19"/>
      <c r="Q52" s="19"/>
      <c r="R52" s="19"/>
      <c r="S52" s="19"/>
      <c r="T52" s="19"/>
      <c r="U52" s="12"/>
      <c r="V52" s="10"/>
      <c r="W52" s="10"/>
      <c r="X52" s="10"/>
      <c r="Y52" s="10"/>
      <c r="Z52" s="10"/>
      <c r="AA52" s="10"/>
      <c r="AB52" s="10"/>
      <c r="AC52" s="10"/>
      <c r="AD52" s="10"/>
      <c r="AE52" s="10"/>
      <c r="AF52" s="10"/>
      <c r="AG52" s="10"/>
      <c r="AH52" s="10"/>
      <c r="AI52" s="10"/>
      <c r="AJ52" s="10"/>
      <c r="AK52" s="10"/>
      <c r="AL52" s="10"/>
      <c r="AM52" s="10"/>
      <c r="AN52" s="10"/>
      <c r="AO52" s="10"/>
      <c r="AP52" s="10"/>
      <c r="AQ52" s="10"/>
      <c r="AR52" s="10"/>
      <c r="AS52" s="10"/>
      <c r="AT52" s="10"/>
      <c r="AU52" s="10"/>
      <c r="AV52" s="10"/>
      <c r="AW52" s="10"/>
      <c r="AX52" s="10"/>
      <c r="AY52" s="10"/>
      <c r="AZ52" s="10"/>
      <c r="BA52" s="10"/>
      <c r="BB52" s="10"/>
      <c r="BC52" s="10"/>
    </row>
    <row r="53" spans="1:55" ht="15">
      <c r="A53" s="31">
        <v>19</v>
      </c>
      <c r="B53" s="21">
        <v>0.03942858720000631</v>
      </c>
      <c r="C53" s="21">
        <v>0.1709091592727546</v>
      </c>
      <c r="D53" s="21">
        <v>0.07576473618824743</v>
      </c>
      <c r="E53" s="21">
        <v>0.2027587017931359</v>
      </c>
      <c r="F53" s="21">
        <v>0.012000004800001919</v>
      </c>
      <c r="G53" s="21">
        <v>0.43488017395206957</v>
      </c>
      <c r="H53" s="21">
        <v>0.6330464070647167</v>
      </c>
      <c r="I53" s="23">
        <v>0.4886401954560782</v>
      </c>
      <c r="J53" s="21">
        <v>0.45555573777785063</v>
      </c>
      <c r="K53" s="21">
        <v>0.12646158904617408</v>
      </c>
      <c r="L53" s="21">
        <v>0.30400012160004863</v>
      </c>
      <c r="M53" s="21">
        <v>0.23379319696555467</v>
      </c>
      <c r="N53" s="40">
        <v>19</v>
      </c>
      <c r="O53" s="19"/>
      <c r="P53" s="19"/>
      <c r="Q53" s="19"/>
      <c r="R53" s="19"/>
      <c r="S53" s="19"/>
      <c r="T53" s="19"/>
      <c r="U53" s="12"/>
      <c r="V53" s="10"/>
      <c r="W53" s="10"/>
      <c r="X53" s="10"/>
      <c r="Y53" s="10"/>
      <c r="Z53" s="10"/>
      <c r="AA53" s="10"/>
      <c r="AB53" s="10"/>
      <c r="AC53" s="10"/>
      <c r="AD53" s="10"/>
      <c r="AE53" s="10"/>
      <c r="AF53" s="10"/>
      <c r="AG53" s="10"/>
      <c r="AH53" s="10"/>
      <c r="AI53" s="10"/>
      <c r="AJ53" s="10"/>
      <c r="AK53" s="10"/>
      <c r="AL53" s="10"/>
      <c r="AM53" s="10"/>
      <c r="AN53" s="10"/>
      <c r="AO53" s="10"/>
      <c r="AP53" s="10"/>
      <c r="AQ53" s="10"/>
      <c r="AR53" s="10"/>
      <c r="AS53" s="10"/>
      <c r="AT53" s="10"/>
      <c r="AU53" s="10"/>
      <c r="AV53" s="10"/>
      <c r="AW53" s="10"/>
      <c r="AX53" s="10"/>
      <c r="AY53" s="10"/>
      <c r="AZ53" s="10"/>
      <c r="BA53" s="10"/>
      <c r="BB53" s="10"/>
      <c r="BC53" s="10"/>
    </row>
    <row r="54" spans="1:55" ht="15">
      <c r="A54" s="31">
        <v>20</v>
      </c>
      <c r="B54" s="21">
        <v>0.1568572056000251</v>
      </c>
      <c r="C54" s="21">
        <v>0</v>
      </c>
      <c r="D54" s="21">
        <v>0.47512519005007603</v>
      </c>
      <c r="E54" s="21">
        <v>0.31515802080005045</v>
      </c>
      <c r="F54" s="21">
        <v>0.5382297234886108</v>
      </c>
      <c r="G54" s="21">
        <v>0.21964294500003514</v>
      </c>
      <c r="H54" s="21">
        <v>0.519457834901778</v>
      </c>
      <c r="I54" s="23">
        <v>0.2538948384000406</v>
      </c>
      <c r="J54" s="21">
        <v>0.5088573464000814</v>
      </c>
      <c r="K54" s="21">
        <v>0.10266670773334975</v>
      </c>
      <c r="L54" s="21">
        <v>0</v>
      </c>
      <c r="M54" s="21">
        <v>0</v>
      </c>
      <c r="N54" s="40">
        <v>20</v>
      </c>
      <c r="O54" s="19"/>
      <c r="P54" s="19"/>
      <c r="Q54" s="19"/>
      <c r="R54" s="19"/>
      <c r="S54" s="19"/>
      <c r="T54" s="19"/>
      <c r="U54" s="12"/>
      <c r="V54" s="10"/>
      <c r="W54" s="10"/>
      <c r="X54" s="10"/>
      <c r="Y54" s="10"/>
      <c r="Z54" s="10"/>
      <c r="AA54" s="10"/>
      <c r="AB54" s="10"/>
      <c r="AC54" s="10"/>
      <c r="AD54" s="10"/>
      <c r="AE54" s="10"/>
      <c r="AF54" s="10"/>
      <c r="AG54" s="10"/>
      <c r="AH54" s="10"/>
      <c r="AI54" s="10"/>
      <c r="AJ54" s="10"/>
      <c r="AK54" s="10"/>
      <c r="AL54" s="10"/>
      <c r="AM54" s="10"/>
      <c r="AN54" s="10"/>
      <c r="AO54" s="10"/>
      <c r="AP54" s="10"/>
      <c r="AQ54" s="10"/>
      <c r="AR54" s="10"/>
      <c r="AS54" s="10"/>
      <c r="AT54" s="10"/>
      <c r="AU54" s="10"/>
      <c r="AV54" s="10"/>
      <c r="AW54" s="10"/>
      <c r="AX54" s="10"/>
      <c r="AY54" s="10"/>
      <c r="AZ54" s="10"/>
      <c r="BA54" s="10"/>
      <c r="BB54" s="10"/>
      <c r="BC54" s="10"/>
    </row>
    <row r="55" spans="1:55" ht="15">
      <c r="A55" s="31">
        <v>21</v>
      </c>
      <c r="B55" s="21">
        <v>0.2891804435410299</v>
      </c>
      <c r="C55" s="21">
        <v>0</v>
      </c>
      <c r="D55" s="21">
        <v>0</v>
      </c>
      <c r="E55" s="21">
        <v>0.43605422847574543</v>
      </c>
      <c r="F55" s="21">
        <v>0.6010002404000961</v>
      </c>
      <c r="G55" s="21">
        <v>0.2082000832800333</v>
      </c>
      <c r="H55" s="21">
        <v>0.5962943561648012</v>
      </c>
      <c r="I55" s="23">
        <v>0.34655186275867617</v>
      </c>
      <c r="J55" s="21">
        <v>0.5038538600781294</v>
      </c>
      <c r="K55" s="21">
        <v>0.21000008400003362</v>
      </c>
      <c r="L55" s="21">
        <v>0.24910354791728126</v>
      </c>
      <c r="M55" s="21">
        <v>0</v>
      </c>
      <c r="N55" s="40">
        <v>21</v>
      </c>
      <c r="O55" s="19"/>
      <c r="P55" s="19"/>
      <c r="Q55" s="19"/>
      <c r="R55" s="19"/>
      <c r="S55" s="19"/>
      <c r="T55" s="19"/>
      <c r="U55" s="12"/>
      <c r="V55" s="10"/>
      <c r="W55" s="10"/>
      <c r="X55" s="10"/>
      <c r="Y55" s="10"/>
      <c r="Z55" s="10"/>
      <c r="AA55" s="10"/>
      <c r="AB55" s="10"/>
      <c r="AC55" s="10"/>
      <c r="AD55" s="10"/>
      <c r="AE55" s="10"/>
      <c r="AF55" s="10"/>
      <c r="AG55" s="10"/>
      <c r="AH55" s="10"/>
      <c r="AI55" s="10"/>
      <c r="AJ55" s="10"/>
      <c r="AK55" s="10"/>
      <c r="AL55" s="10"/>
      <c r="AM55" s="10"/>
      <c r="AN55" s="10"/>
      <c r="AO55" s="10"/>
      <c r="AP55" s="10"/>
      <c r="AQ55" s="10"/>
      <c r="AR55" s="10"/>
      <c r="AS55" s="10"/>
      <c r="AT55" s="10"/>
      <c r="AU55" s="10"/>
      <c r="AV55" s="10"/>
      <c r="AW55" s="10"/>
      <c r="AX55" s="10"/>
      <c r="AY55" s="10"/>
      <c r="AZ55" s="10"/>
      <c r="BA55" s="10"/>
      <c r="BB55" s="10"/>
      <c r="BC55" s="10"/>
    </row>
    <row r="56" spans="1:55" ht="15">
      <c r="A56" s="31">
        <v>22</v>
      </c>
      <c r="B56" s="21">
        <v>0</v>
      </c>
      <c r="C56" s="21">
        <v>0</v>
      </c>
      <c r="D56" s="21">
        <v>0.33542870560005367</v>
      </c>
      <c r="E56" s="21">
        <v>0</v>
      </c>
      <c r="F56" s="21">
        <v>0.21739139130438262</v>
      </c>
      <c r="G56" s="21">
        <v>0.4280691367448961</v>
      </c>
      <c r="H56" s="21">
        <v>0.17264523034841472</v>
      </c>
      <c r="I56" s="23">
        <v>0.30300012120004843</v>
      </c>
      <c r="J56" s="21">
        <v>0.38439359638038934</v>
      </c>
      <c r="K56" s="21">
        <v>0.13800005520002206</v>
      </c>
      <c r="L56" s="21">
        <v>0.21272735781821586</v>
      </c>
      <c r="M56" s="21">
        <v>0.07100002840001136</v>
      </c>
      <c r="N56" s="40">
        <v>22</v>
      </c>
      <c r="O56" s="19"/>
      <c r="P56" s="19"/>
      <c r="Q56" s="19"/>
      <c r="R56" s="19"/>
      <c r="S56" s="19"/>
      <c r="T56" s="19"/>
      <c r="U56" s="12"/>
      <c r="V56" s="10"/>
      <c r="W56" s="10"/>
      <c r="X56" s="10"/>
      <c r="Y56" s="10"/>
      <c r="Z56" s="10"/>
      <c r="AA56" s="10"/>
      <c r="AB56" s="10"/>
      <c r="AC56" s="10"/>
      <c r="AD56" s="10"/>
      <c r="AE56" s="10"/>
      <c r="AF56" s="10"/>
      <c r="AG56" s="10"/>
      <c r="AH56" s="10"/>
      <c r="AI56" s="10"/>
      <c r="AJ56" s="10"/>
      <c r="AK56" s="10"/>
      <c r="AL56" s="10"/>
      <c r="AM56" s="10"/>
      <c r="AN56" s="10"/>
      <c r="AO56" s="10"/>
      <c r="AP56" s="10"/>
      <c r="AQ56" s="10"/>
      <c r="AR56" s="10"/>
      <c r="AS56" s="10"/>
      <c r="AT56" s="10"/>
      <c r="AU56" s="10"/>
      <c r="AV56" s="10"/>
      <c r="AW56" s="10"/>
      <c r="AX56" s="10"/>
      <c r="AY56" s="10"/>
      <c r="AZ56" s="10"/>
      <c r="BA56" s="10"/>
      <c r="BB56" s="10"/>
      <c r="BC56" s="10"/>
    </row>
    <row r="57" spans="1:55" ht="15">
      <c r="A57" s="31">
        <v>23</v>
      </c>
      <c r="B57" s="21">
        <v>0.5012056799343267</v>
      </c>
      <c r="C57" s="21">
        <v>0.37416014966405986</v>
      </c>
      <c r="D57" s="21">
        <v>0.5713955773954402</v>
      </c>
      <c r="E57" s="21">
        <v>0.26190486666670854</v>
      </c>
      <c r="F57" s="21">
        <v>0.456000182400073</v>
      </c>
      <c r="G57" s="21">
        <v>0.49186066186054384</v>
      </c>
      <c r="H57" s="21">
        <v>0.49723424144688805</v>
      </c>
      <c r="I57" s="23">
        <v>0.5797335652267595</v>
      </c>
      <c r="J57" s="21">
        <v>0.11400004560001824</v>
      </c>
      <c r="K57" s="21">
        <v>0.383333486666728</v>
      </c>
      <c r="L57" s="21">
        <v>0</v>
      </c>
      <c r="M57" s="21">
        <v>0</v>
      </c>
      <c r="N57" s="40">
        <v>23</v>
      </c>
      <c r="O57" s="19"/>
      <c r="P57" s="19"/>
      <c r="Q57" s="19"/>
      <c r="R57" s="19"/>
      <c r="S57" s="19"/>
      <c r="T57" s="19"/>
      <c r="U57" s="12"/>
      <c r="V57" s="10"/>
      <c r="W57" s="10"/>
      <c r="X57" s="10"/>
      <c r="Y57" s="10"/>
      <c r="Z57" s="10"/>
      <c r="AA57" s="10"/>
      <c r="AB57" s="10"/>
      <c r="AC57" s="10"/>
      <c r="AD57" s="10"/>
      <c r="AE57" s="10"/>
      <c r="AF57" s="10"/>
      <c r="AG57" s="10"/>
      <c r="AH57" s="10"/>
      <c r="AI57" s="10"/>
      <c r="AJ57" s="10"/>
      <c r="AK57" s="10"/>
      <c r="AL57" s="10"/>
      <c r="AM57" s="10"/>
      <c r="AN57" s="10"/>
      <c r="AO57" s="10"/>
      <c r="AP57" s="10"/>
      <c r="AQ57" s="10"/>
      <c r="AR57" s="10"/>
      <c r="AS57" s="10"/>
      <c r="AT57" s="10"/>
      <c r="AU57" s="10"/>
      <c r="AV57" s="10"/>
      <c r="AW57" s="10"/>
      <c r="AX57" s="10"/>
      <c r="AY57" s="10"/>
      <c r="AZ57" s="10"/>
      <c r="BA57" s="10"/>
      <c r="BB57" s="10"/>
      <c r="BC57" s="10"/>
    </row>
    <row r="58" spans="1:55" ht="15">
      <c r="A58" s="31">
        <v>24</v>
      </c>
      <c r="B58" s="21">
        <v>0.31368012547205015</v>
      </c>
      <c r="C58" s="21">
        <v>0.5681668939334241</v>
      </c>
      <c r="D58" s="21">
        <v>0.052000020800008324</v>
      </c>
      <c r="E58" s="21">
        <v>0.5978921310487443</v>
      </c>
      <c r="F58" s="21">
        <v>0.19705271040003156</v>
      </c>
      <c r="G58" s="21">
        <v>0.3267501307000523</v>
      </c>
      <c r="H58" s="21">
        <v>0.5663416899513102</v>
      </c>
      <c r="I58" s="23">
        <v>0.19080007632003054</v>
      </c>
      <c r="J58" s="21">
        <v>0.24295091685249787</v>
      </c>
      <c r="K58" s="21">
        <v>0.24088898524448296</v>
      </c>
      <c r="L58" s="21">
        <v>0.321818310545506</v>
      </c>
      <c r="M58" s="21">
        <v>0</v>
      </c>
      <c r="N58" s="40">
        <v>24</v>
      </c>
      <c r="O58" s="19"/>
      <c r="P58" s="19"/>
      <c r="Q58" s="19"/>
      <c r="R58" s="19"/>
      <c r="S58" s="19"/>
      <c r="T58" s="19"/>
      <c r="U58" s="12"/>
      <c r="V58" s="10"/>
      <c r="W58" s="10"/>
      <c r="X58" s="10"/>
      <c r="Y58" s="10"/>
      <c r="Z58" s="10"/>
      <c r="AA58" s="10"/>
      <c r="AB58" s="10"/>
      <c r="AC58" s="10"/>
      <c r="AD58" s="10"/>
      <c r="AE58" s="10"/>
      <c r="AF58" s="10"/>
      <c r="AG58" s="10"/>
      <c r="AH58" s="10"/>
      <c r="AI58" s="10"/>
      <c r="AJ58" s="10"/>
      <c r="AK58" s="10"/>
      <c r="AL58" s="10"/>
      <c r="AM58" s="10"/>
      <c r="AN58" s="10"/>
      <c r="AO58" s="10"/>
      <c r="AP58" s="10"/>
      <c r="AQ58" s="10"/>
      <c r="AR58" s="10"/>
      <c r="AS58" s="10"/>
      <c r="AT58" s="10"/>
      <c r="AU58" s="10"/>
      <c r="AV58" s="10"/>
      <c r="AW58" s="10"/>
      <c r="AX58" s="10"/>
      <c r="AY58" s="10"/>
      <c r="AZ58" s="10"/>
      <c r="BA58" s="10"/>
      <c r="BB58" s="10"/>
      <c r="BC58" s="10"/>
    </row>
    <row r="59" spans="1:55" ht="15">
      <c r="A59" s="31">
        <v>25</v>
      </c>
      <c r="B59" s="21">
        <v>0.4757648961883114</v>
      </c>
      <c r="C59" s="21">
        <v>0.4724617274462295</v>
      </c>
      <c r="D59" s="21">
        <v>0.4326430302000693</v>
      </c>
      <c r="E59" s="21">
        <v>0.5255654276174754</v>
      </c>
      <c r="F59" s="21">
        <v>0.2632132200393864</v>
      </c>
      <c r="G59" s="21">
        <v>0</v>
      </c>
      <c r="H59" s="21">
        <v>0.5024098395181527</v>
      </c>
      <c r="I59" s="23">
        <v>0.21966110481359447</v>
      </c>
      <c r="J59" s="21">
        <v>0.4239232464923755</v>
      </c>
      <c r="K59" s="21">
        <v>0.05600002240000896</v>
      </c>
      <c r="L59" s="21">
        <v>0.09000003600001441</v>
      </c>
      <c r="M59" s="21">
        <v>0</v>
      </c>
      <c r="N59" s="40">
        <v>25</v>
      </c>
      <c r="O59" s="19"/>
      <c r="P59" s="19"/>
      <c r="Q59" s="19"/>
      <c r="R59" s="19"/>
      <c r="S59" s="19"/>
      <c r="T59" s="19"/>
      <c r="U59" s="12"/>
      <c r="V59" s="10"/>
      <c r="W59" s="10"/>
      <c r="X59" s="10"/>
      <c r="Y59" s="10"/>
      <c r="Z59" s="10"/>
      <c r="AA59" s="10"/>
      <c r="AB59" s="10"/>
      <c r="AC59" s="10"/>
      <c r="AD59" s="10"/>
      <c r="AE59" s="10"/>
      <c r="AF59" s="10"/>
      <c r="AG59" s="10"/>
      <c r="AH59" s="10"/>
      <c r="AI59" s="10"/>
      <c r="AJ59" s="10"/>
      <c r="AK59" s="10"/>
      <c r="AL59" s="10"/>
      <c r="AM59" s="10"/>
      <c r="AN59" s="10"/>
      <c r="AO59" s="10"/>
      <c r="AP59" s="10"/>
      <c r="AQ59" s="10"/>
      <c r="AR59" s="10"/>
      <c r="AS59" s="10"/>
      <c r="AT59" s="10"/>
      <c r="AU59" s="10"/>
      <c r="AV59" s="10"/>
      <c r="AW59" s="10"/>
      <c r="AX59" s="10"/>
      <c r="AY59" s="10"/>
      <c r="AZ59" s="10"/>
      <c r="BA59" s="10"/>
      <c r="BB59" s="10"/>
      <c r="BC59" s="10"/>
    </row>
    <row r="60" spans="1:55" ht="15">
      <c r="A60" s="31">
        <v>26</v>
      </c>
      <c r="B60" s="21">
        <v>0</v>
      </c>
      <c r="C60" s="21">
        <v>0.6634288368001061</v>
      </c>
      <c r="D60" s="21">
        <v>0</v>
      </c>
      <c r="E60" s="21">
        <v>0.5583002233200893</v>
      </c>
      <c r="F60" s="21">
        <v>0</v>
      </c>
      <c r="G60" s="21">
        <v>0</v>
      </c>
      <c r="H60" s="21">
        <v>0.488835360369309</v>
      </c>
      <c r="I60" s="23">
        <v>0.186272801781848</v>
      </c>
      <c r="J60" s="21">
        <v>0.16373339882669288</v>
      </c>
      <c r="K60" s="21">
        <v>0.4475001790000716</v>
      </c>
      <c r="L60" s="21">
        <v>0.42464533114845504</v>
      </c>
      <c r="M60" s="21">
        <v>0</v>
      </c>
      <c r="N60" s="40">
        <v>26</v>
      </c>
      <c r="O60" s="19"/>
      <c r="P60" s="19"/>
      <c r="Q60" s="19"/>
      <c r="R60" s="19"/>
      <c r="S60" s="19"/>
      <c r="T60" s="19"/>
      <c r="U60" s="12"/>
      <c r="V60" s="10"/>
      <c r="W60" s="10"/>
      <c r="X60" s="10"/>
      <c r="Y60" s="10"/>
      <c r="Z60" s="10"/>
      <c r="AA60" s="10"/>
      <c r="AB60" s="10"/>
      <c r="AC60" s="10"/>
      <c r="AD60" s="10"/>
      <c r="AE60" s="10"/>
      <c r="AF60" s="10"/>
      <c r="AG60" s="10"/>
      <c r="AH60" s="10"/>
      <c r="AI60" s="10"/>
      <c r="AJ60" s="10"/>
      <c r="AK60" s="10"/>
      <c r="AL60" s="10"/>
      <c r="AM60" s="10"/>
      <c r="AN60" s="10"/>
      <c r="AO60" s="10"/>
      <c r="AP60" s="10"/>
      <c r="AQ60" s="10"/>
      <c r="AR60" s="10"/>
      <c r="AS60" s="10"/>
      <c r="AT60" s="10"/>
      <c r="AU60" s="10"/>
      <c r="AV60" s="10"/>
      <c r="AW60" s="10"/>
      <c r="AX60" s="10"/>
      <c r="AY60" s="10"/>
      <c r="AZ60" s="10"/>
      <c r="BA60" s="10"/>
      <c r="BB60" s="10"/>
      <c r="BC60" s="10"/>
    </row>
    <row r="61" spans="1:55" ht="15">
      <c r="A61" s="31">
        <v>27</v>
      </c>
      <c r="B61" s="21">
        <v>0</v>
      </c>
      <c r="C61" s="21">
        <v>0.2258182721454907</v>
      </c>
      <c r="D61" s="21">
        <v>0</v>
      </c>
      <c r="E61" s="21">
        <v>0.25406260162504063</v>
      </c>
      <c r="F61" s="21">
        <v>0.08800003520001408</v>
      </c>
      <c r="G61" s="21">
        <v>0.31200012480004996</v>
      </c>
      <c r="H61" s="21">
        <v>0.3173024525023764</v>
      </c>
      <c r="I61" s="23">
        <v>0.47167365805721834</v>
      </c>
      <c r="J61" s="21">
        <v>0.46945473323643877</v>
      </c>
      <c r="K61" s="21">
        <v>0.3698572908000592</v>
      </c>
      <c r="L61" s="21">
        <v>0.3264001305600523</v>
      </c>
      <c r="M61" s="21">
        <v>0</v>
      </c>
      <c r="N61" s="40">
        <v>27</v>
      </c>
      <c r="O61" s="19"/>
      <c r="P61" s="19"/>
      <c r="Q61" s="19"/>
      <c r="R61" s="19"/>
      <c r="S61" s="19"/>
      <c r="T61" s="19"/>
      <c r="U61" s="12"/>
      <c r="V61" s="10"/>
      <c r="W61" s="10"/>
      <c r="X61" s="10"/>
      <c r="Y61" s="10"/>
      <c r="Z61" s="10"/>
      <c r="AA61" s="10"/>
      <c r="AB61" s="10"/>
      <c r="AC61" s="10"/>
      <c r="AD61" s="10"/>
      <c r="AE61" s="10"/>
      <c r="AF61" s="10"/>
      <c r="AG61" s="10"/>
      <c r="AH61" s="10"/>
      <c r="AI61" s="10"/>
      <c r="AJ61" s="10"/>
      <c r="AK61" s="10"/>
      <c r="AL61" s="10"/>
      <c r="AM61" s="10"/>
      <c r="AN61" s="10"/>
      <c r="AO61" s="10"/>
      <c r="AP61" s="10"/>
      <c r="AQ61" s="10"/>
      <c r="AR61" s="10"/>
      <c r="AS61" s="10"/>
      <c r="AT61" s="10"/>
      <c r="AU61" s="10"/>
      <c r="AV61" s="10"/>
      <c r="AW61" s="10"/>
      <c r="AX61" s="10"/>
      <c r="AY61" s="10"/>
      <c r="AZ61" s="10"/>
      <c r="BA61" s="10"/>
      <c r="BB61" s="10"/>
      <c r="BC61" s="10"/>
    </row>
    <row r="62" spans="1:55" ht="15">
      <c r="A62" s="31">
        <v>28</v>
      </c>
      <c r="B62" s="21">
        <v>0.4896988260165167</v>
      </c>
      <c r="C62" s="21">
        <v>0.19527280538184946</v>
      </c>
      <c r="D62" s="21">
        <v>0</v>
      </c>
      <c r="E62" s="21">
        <v>0.28560011424004567</v>
      </c>
      <c r="F62" s="21">
        <v>0.45831210993034854</v>
      </c>
      <c r="G62" s="21">
        <v>0.5797961502858071</v>
      </c>
      <c r="H62" s="21">
        <v>0.4027827698087601</v>
      </c>
      <c r="I62" s="23">
        <v>0.4215850742944071</v>
      </c>
      <c r="J62" s="21">
        <v>0.32335148069194364</v>
      </c>
      <c r="K62" s="21">
        <v>0.07200002880001152</v>
      </c>
      <c r="L62" s="21">
        <v>0.14625005850002343</v>
      </c>
      <c r="M62" s="21">
        <v>0</v>
      </c>
      <c r="N62" s="40">
        <v>28</v>
      </c>
      <c r="O62" s="19"/>
      <c r="P62" s="19"/>
      <c r="Q62" s="19"/>
      <c r="R62" s="19"/>
      <c r="S62" s="19"/>
      <c r="T62" s="19"/>
      <c r="U62" s="12"/>
      <c r="V62" s="10"/>
      <c r="W62" s="10"/>
      <c r="X62" s="10"/>
      <c r="Y62" s="10"/>
      <c r="Z62" s="10"/>
      <c r="AA62" s="10"/>
      <c r="AB62" s="10"/>
      <c r="AC62" s="10"/>
      <c r="AD62" s="10"/>
      <c r="AE62" s="10"/>
      <c r="AF62" s="10"/>
      <c r="AG62" s="10"/>
      <c r="AH62" s="10"/>
      <c r="AI62" s="10"/>
      <c r="AJ62" s="10"/>
      <c r="AK62" s="10"/>
      <c r="AL62" s="10"/>
      <c r="AM62" s="10"/>
      <c r="AN62" s="10"/>
      <c r="AO62" s="10"/>
      <c r="AP62" s="10"/>
      <c r="AQ62" s="10"/>
      <c r="AR62" s="10"/>
      <c r="AS62" s="10"/>
      <c r="AT62" s="10"/>
      <c r="AU62" s="10"/>
      <c r="AV62" s="10"/>
      <c r="AW62" s="10"/>
      <c r="AX62" s="10"/>
      <c r="AY62" s="10"/>
      <c r="AZ62" s="10"/>
      <c r="BA62" s="10"/>
      <c r="BB62" s="10"/>
      <c r="BC62" s="10"/>
    </row>
    <row r="63" spans="1:55" ht="15">
      <c r="A63" s="31">
        <v>29</v>
      </c>
      <c r="B63" s="21">
        <v>0.5568002227200891</v>
      </c>
      <c r="C63" s="21">
        <v>0</v>
      </c>
      <c r="D63" s="21">
        <v>0</v>
      </c>
      <c r="E63" s="21">
        <v>0.3158334596667172</v>
      </c>
      <c r="F63" s="21">
        <v>0.4836820116546229</v>
      </c>
      <c r="G63" s="21">
        <v>0.5694655743208832</v>
      </c>
      <c r="H63" s="21">
        <v>0.35961304707102526</v>
      </c>
      <c r="I63" s="23">
        <v>0.4285335047467353</v>
      </c>
      <c r="J63" s="21">
        <v>0.30096786232262884</v>
      </c>
      <c r="K63" s="21">
        <v>0.35709105192732987</v>
      </c>
      <c r="L63" s="21">
        <v>0.30036935091697115</v>
      </c>
      <c r="M63" s="21">
        <v>0.1527568178594839</v>
      </c>
      <c r="N63" s="40">
        <v>29</v>
      </c>
      <c r="O63" s="19"/>
      <c r="P63" s="19"/>
      <c r="Q63" s="19"/>
      <c r="R63" s="19"/>
      <c r="S63" s="19"/>
      <c r="T63" s="19"/>
      <c r="U63" s="12"/>
      <c r="V63" s="10"/>
      <c r="W63" s="10"/>
      <c r="X63" s="10"/>
      <c r="Y63" s="10"/>
      <c r="Z63" s="10"/>
      <c r="AA63" s="10"/>
      <c r="AB63" s="10"/>
      <c r="AC63" s="10"/>
      <c r="AD63" s="10"/>
      <c r="AE63" s="10"/>
      <c r="AF63" s="10"/>
      <c r="AG63" s="10"/>
      <c r="AH63" s="10"/>
      <c r="AI63" s="10"/>
      <c r="AJ63" s="10"/>
      <c r="AK63" s="10"/>
      <c r="AL63" s="10"/>
      <c r="AM63" s="10"/>
      <c r="AN63" s="10"/>
      <c r="AO63" s="10"/>
      <c r="AP63" s="10"/>
      <c r="AQ63" s="10"/>
      <c r="AR63" s="10"/>
      <c r="AS63" s="10"/>
      <c r="AT63" s="10"/>
      <c r="AU63" s="10"/>
      <c r="AV63" s="10"/>
      <c r="AW63" s="10"/>
      <c r="AX63" s="10"/>
      <c r="AY63" s="10"/>
      <c r="AZ63" s="10"/>
      <c r="BA63" s="10"/>
      <c r="BB63" s="10"/>
      <c r="BC63" s="10"/>
    </row>
    <row r="64" spans="1:55" ht="15">
      <c r="A64" s="31">
        <v>30</v>
      </c>
      <c r="B64" s="21">
        <v>0.17213799988968273</v>
      </c>
      <c r="C64" s="21"/>
      <c r="D64" s="21">
        <v>0</v>
      </c>
      <c r="E64" s="21">
        <v>0.3662728737818768</v>
      </c>
      <c r="F64" s="21">
        <v>0.3241766002588754</v>
      </c>
      <c r="G64" s="21">
        <v>0.29988361509907707</v>
      </c>
      <c r="H64" s="21">
        <v>0.2553334354667075</v>
      </c>
      <c r="I64" s="23">
        <v>0.28490333976778753</v>
      </c>
      <c r="J64" s="21">
        <v>0.4196523417739802</v>
      </c>
      <c r="K64" s="21">
        <v>0.3880715838000621</v>
      </c>
      <c r="L64" s="21">
        <v>0.11929416536472497</v>
      </c>
      <c r="M64" s="21">
        <v>0</v>
      </c>
      <c r="N64" s="40">
        <v>30</v>
      </c>
      <c r="O64" s="19"/>
      <c r="P64" s="19"/>
      <c r="Q64" s="19"/>
      <c r="R64" s="19"/>
      <c r="S64" s="19"/>
      <c r="T64" s="19"/>
      <c r="U64" s="12"/>
      <c r="V64" s="10"/>
      <c r="W64" s="10"/>
      <c r="X64" s="10"/>
      <c r="Y64" s="10"/>
      <c r="Z64" s="10"/>
      <c r="AA64" s="10"/>
      <c r="AB64" s="10"/>
      <c r="AC64" s="10"/>
      <c r="AD64" s="10"/>
      <c r="AE64" s="10"/>
      <c r="AF64" s="10"/>
      <c r="AG64" s="10"/>
      <c r="AH64" s="10"/>
      <c r="AI64" s="10"/>
      <c r="AJ64" s="10"/>
      <c r="AK64" s="10"/>
      <c r="AL64" s="10"/>
      <c r="AM64" s="10"/>
      <c r="AN64" s="10"/>
      <c r="AO64" s="10"/>
      <c r="AP64" s="10"/>
      <c r="AQ64" s="10"/>
      <c r="AR64" s="10"/>
      <c r="AS64" s="10"/>
      <c r="AT64" s="10"/>
      <c r="AU64" s="10"/>
      <c r="AV64" s="10"/>
      <c r="AW64" s="10"/>
      <c r="AX64" s="10"/>
      <c r="AY64" s="10"/>
      <c r="AZ64" s="10"/>
      <c r="BA64" s="10"/>
      <c r="BB64" s="10"/>
      <c r="BC64" s="10"/>
    </row>
    <row r="65" spans="1:55" ht="15">
      <c r="A65" s="31">
        <v>31</v>
      </c>
      <c r="B65" s="21">
        <v>0.4326155576616077</v>
      </c>
      <c r="C65" s="21"/>
      <c r="D65" s="21">
        <v>0</v>
      </c>
      <c r="E65" s="21"/>
      <c r="F65" s="21">
        <v>0.14290914807275015</v>
      </c>
      <c r="G65" s="21"/>
      <c r="H65" s="21">
        <v>0.43560017424006975</v>
      </c>
      <c r="I65" s="23">
        <v>0.09600003840001535</v>
      </c>
      <c r="J65" s="21" t="s">
        <v>24</v>
      </c>
      <c r="K65" s="21">
        <v>0.4475001790000716</v>
      </c>
      <c r="L65" s="21"/>
      <c r="M65" s="21">
        <v>0.04224001689600676</v>
      </c>
      <c r="N65" s="40">
        <v>31</v>
      </c>
      <c r="O65" s="19"/>
      <c r="P65" s="19"/>
      <c r="Q65" s="19"/>
      <c r="R65" s="19"/>
      <c r="S65" s="19"/>
      <c r="T65" s="19"/>
      <c r="U65" s="12"/>
      <c r="V65" s="10"/>
      <c r="W65" s="10"/>
      <c r="X65" s="10"/>
      <c r="Y65" s="10"/>
      <c r="Z65" s="10"/>
      <c r="AA65" s="10"/>
      <c r="AB65" s="10"/>
      <c r="AC65" s="10"/>
      <c r="AD65" s="10"/>
      <c r="AE65" s="10"/>
      <c r="AF65" s="10"/>
      <c r="AG65" s="10"/>
      <c r="AH65" s="10"/>
      <c r="AI65" s="10"/>
      <c r="AJ65" s="10"/>
      <c r="AK65" s="10"/>
      <c r="AL65" s="10"/>
      <c r="AM65" s="10"/>
      <c r="AN65" s="10"/>
      <c r="AO65" s="10"/>
      <c r="AP65" s="10"/>
      <c r="AQ65" s="10"/>
      <c r="AR65" s="10"/>
      <c r="AS65" s="10"/>
      <c r="AT65" s="10"/>
      <c r="AU65" s="10"/>
      <c r="AV65" s="10"/>
      <c r="AW65" s="10"/>
      <c r="AX65" s="10"/>
      <c r="AY65" s="10"/>
      <c r="AZ65" s="10"/>
      <c r="BA65" s="10"/>
      <c r="BB65" s="10"/>
      <c r="BC65" s="10"/>
    </row>
    <row r="66" spans="1:55" ht="15">
      <c r="A66" s="19"/>
      <c r="B66" s="19"/>
      <c r="C66" s="19"/>
      <c r="D66" s="19"/>
      <c r="E66" s="19"/>
      <c r="F66" s="19"/>
      <c r="G66" s="19"/>
      <c r="H66" s="19"/>
      <c r="I66" s="20"/>
      <c r="J66" s="21" t="s">
        <v>24</v>
      </c>
      <c r="K66" s="19"/>
      <c r="L66" s="19"/>
      <c r="M66" s="19"/>
      <c r="N66" s="40"/>
      <c r="O66" s="19"/>
      <c r="P66" s="19"/>
      <c r="Q66" s="19"/>
      <c r="R66" s="19"/>
      <c r="S66" s="19"/>
      <c r="T66" s="19"/>
      <c r="U66" s="12"/>
      <c r="V66" s="10"/>
      <c r="W66" s="10"/>
      <c r="X66" s="10"/>
      <c r="Y66" s="10"/>
      <c r="Z66" s="10"/>
      <c r="AA66" s="10"/>
      <c r="AB66" s="10"/>
      <c r="AC66" s="10"/>
      <c r="AD66" s="10"/>
      <c r="AE66" s="10"/>
      <c r="AF66" s="10"/>
      <c r="AG66" s="10"/>
      <c r="AH66" s="10"/>
      <c r="AI66" s="10"/>
      <c r="AJ66" s="10"/>
      <c r="AK66" s="10"/>
      <c r="AL66" s="10"/>
      <c r="AM66" s="10"/>
      <c r="AN66" s="10"/>
      <c r="AO66" s="10"/>
      <c r="AP66" s="10"/>
      <c r="AQ66" s="10"/>
      <c r="AR66" s="10"/>
      <c r="AS66" s="10"/>
      <c r="AT66" s="10"/>
      <c r="AU66" s="10"/>
      <c r="AV66" s="10"/>
      <c r="AW66" s="10"/>
      <c r="AX66" s="10"/>
      <c r="AY66" s="10"/>
      <c r="AZ66" s="10"/>
      <c r="BA66" s="10"/>
      <c r="BB66" s="10"/>
      <c r="BC66" s="10"/>
    </row>
    <row r="67" spans="1:55" ht="15">
      <c r="A67" s="19"/>
      <c r="B67" s="32" t="s">
        <v>7</v>
      </c>
      <c r="C67" s="32" t="s">
        <v>8</v>
      </c>
      <c r="D67" s="32" t="s">
        <v>9</v>
      </c>
      <c r="E67" s="32" t="s">
        <v>10</v>
      </c>
      <c r="F67" s="32" t="s">
        <v>11</v>
      </c>
      <c r="G67" s="32" t="s">
        <v>12</v>
      </c>
      <c r="H67" s="32" t="s">
        <v>1</v>
      </c>
      <c r="I67" s="33" t="s">
        <v>2</v>
      </c>
      <c r="J67" s="34" t="s">
        <v>3</v>
      </c>
      <c r="K67" s="34" t="s">
        <v>4</v>
      </c>
      <c r="L67" s="34" t="s">
        <v>5</v>
      </c>
      <c r="M67" s="34" t="s">
        <v>6</v>
      </c>
      <c r="N67" s="40"/>
      <c r="O67" s="19"/>
      <c r="P67" s="19"/>
      <c r="Q67" s="19"/>
      <c r="R67" s="19"/>
      <c r="S67" s="19"/>
      <c r="T67" s="19"/>
      <c r="U67" s="12"/>
      <c r="V67" s="10"/>
      <c r="W67" s="10"/>
      <c r="X67" s="10"/>
      <c r="Y67" s="10"/>
      <c r="Z67" s="10"/>
      <c r="AA67" s="10"/>
      <c r="AB67" s="10"/>
      <c r="AC67" s="10"/>
      <c r="AD67" s="10"/>
      <c r="AE67" s="10"/>
      <c r="AF67" s="10"/>
      <c r="AG67" s="10"/>
      <c r="AH67" s="10"/>
      <c r="AI67" s="10"/>
      <c r="AJ67" s="10"/>
      <c r="AK67" s="10"/>
      <c r="AL67" s="10"/>
      <c r="AM67" s="10"/>
      <c r="AN67" s="10"/>
      <c r="AO67" s="10"/>
      <c r="AP67" s="10"/>
      <c r="AQ67" s="10"/>
      <c r="AR67" s="10"/>
      <c r="AS67" s="10"/>
      <c r="AT67" s="10"/>
      <c r="AU67" s="10"/>
      <c r="AV67" s="10"/>
      <c r="AW67" s="10"/>
      <c r="AX67" s="10"/>
      <c r="AY67" s="10"/>
      <c r="AZ67" s="10"/>
      <c r="BA67" s="10"/>
      <c r="BB67" s="10"/>
      <c r="BC67" s="10"/>
    </row>
    <row r="68" spans="1:55" ht="15">
      <c r="A68" s="19"/>
      <c r="B68" s="21">
        <f>AVERAGE(B35:B65)</f>
        <v>0.2348665748984641</v>
      </c>
      <c r="C68" s="21">
        <f>AVERAGE(C35:C62)</f>
        <v>0.19033533685380719</v>
      </c>
      <c r="D68" s="21">
        <f>AVERAGE(D35:D65)</f>
        <v>0.23374250145654607</v>
      </c>
      <c r="E68" s="21">
        <f>AVERAGE(E35:E64)</f>
        <v>0.23209065984972682</v>
      </c>
      <c r="F68" s="21">
        <f>AVERAGE(F35:F65)</f>
        <v>0.35395300996291856</v>
      </c>
      <c r="G68" s="21">
        <f>AVERAGE(G35:G64)</f>
        <v>0.38132016454050327</v>
      </c>
      <c r="H68" s="21">
        <f>AVERAGE(H35:H65)</f>
        <v>0.47756709330020447</v>
      </c>
      <c r="I68" s="23">
        <f>AVERAGE(I35:I65)</f>
        <v>0.3436827539263103</v>
      </c>
      <c r="J68" s="21">
        <f>AVERAGE(J35:J64)</f>
        <v>0.3642362514428533</v>
      </c>
      <c r="K68" s="21">
        <f>AVERAGE(K35:K65)</f>
        <v>0.28264075462636734</v>
      </c>
      <c r="L68" s="21">
        <f>AVERAGE(L35:L64)</f>
        <v>0.19799437104890805</v>
      </c>
      <c r="M68" s="21">
        <f>AVERAGE(M35:M65)</f>
        <v>0.07824929487562891</v>
      </c>
      <c r="N68" s="40"/>
      <c r="O68" s="37">
        <f>AVERAGE(B68:M68)</f>
        <v>0.2808898972318532</v>
      </c>
      <c r="P68" s="36" t="s">
        <v>22</v>
      </c>
      <c r="Q68" s="36"/>
      <c r="R68" s="36"/>
      <c r="S68" s="36"/>
      <c r="T68" s="19"/>
      <c r="U68" s="12"/>
      <c r="V68" s="10"/>
      <c r="W68" s="10"/>
      <c r="X68" s="10"/>
      <c r="Y68" s="10"/>
      <c r="Z68" s="10"/>
      <c r="AA68" s="10"/>
      <c r="AB68" s="10"/>
      <c r="AC68" s="10"/>
      <c r="AD68" s="10"/>
      <c r="AE68" s="10"/>
      <c r="AF68" s="10"/>
      <c r="AG68" s="10"/>
      <c r="AH68" s="10"/>
      <c r="AI68" s="10"/>
      <c r="AJ68" s="10"/>
      <c r="AK68" s="10"/>
      <c r="AL68" s="10"/>
      <c r="AM68" s="10"/>
      <c r="AN68" s="10"/>
      <c r="AO68" s="10"/>
      <c r="AP68" s="10"/>
      <c r="AQ68" s="10"/>
      <c r="AR68" s="10"/>
      <c r="AS68" s="10"/>
      <c r="AT68" s="10"/>
      <c r="AU68" s="10"/>
      <c r="AV68" s="10"/>
      <c r="AW68" s="10"/>
      <c r="AX68" s="10"/>
      <c r="AY68" s="10"/>
      <c r="AZ68" s="10"/>
      <c r="BA68" s="10"/>
      <c r="BB68" s="10"/>
      <c r="BC68" s="10"/>
    </row>
    <row r="69" spans="1:55" ht="15">
      <c r="A69" s="19"/>
      <c r="B69" s="19"/>
      <c r="C69" s="19"/>
      <c r="D69" s="19"/>
      <c r="E69" s="19"/>
      <c r="F69" s="19"/>
      <c r="G69" s="19"/>
      <c r="H69" s="19"/>
      <c r="I69" s="20"/>
      <c r="J69" s="19"/>
      <c r="K69" s="19"/>
      <c r="L69" s="19"/>
      <c r="M69" s="19"/>
      <c r="N69" s="40"/>
      <c r="O69" s="19"/>
      <c r="P69" s="19"/>
      <c r="Q69" s="19"/>
      <c r="R69" s="19"/>
      <c r="S69" s="19"/>
      <c r="T69" s="19"/>
      <c r="U69" s="12"/>
      <c r="V69" s="10"/>
      <c r="W69" s="10"/>
      <c r="X69" s="10"/>
      <c r="Y69" s="10"/>
      <c r="Z69" s="10"/>
      <c r="AA69" s="10"/>
      <c r="AB69" s="10"/>
      <c r="AC69" s="10"/>
      <c r="AD69" s="10"/>
      <c r="AE69" s="10"/>
      <c r="AF69" s="10"/>
      <c r="AG69" s="10"/>
      <c r="AH69" s="10"/>
      <c r="AI69" s="10"/>
      <c r="AJ69" s="10"/>
      <c r="AK69" s="10"/>
      <c r="AL69" s="10"/>
      <c r="AM69" s="10"/>
      <c r="AN69" s="10"/>
      <c r="AO69" s="10"/>
      <c r="AP69" s="10"/>
      <c r="AQ69" s="10"/>
      <c r="AR69" s="10"/>
      <c r="AS69" s="10"/>
      <c r="AT69" s="10"/>
      <c r="AU69" s="10"/>
      <c r="AV69" s="10"/>
      <c r="AW69" s="10"/>
      <c r="AX69" s="10"/>
      <c r="AY69" s="10"/>
      <c r="AZ69" s="10"/>
      <c r="BA69" s="10"/>
      <c r="BB69" s="10"/>
      <c r="BC69" s="10"/>
    </row>
    <row r="70" spans="1:55" ht="15">
      <c r="A70" s="18" t="s">
        <v>26</v>
      </c>
      <c r="B70" s="18"/>
      <c r="C70" s="19"/>
      <c r="D70" s="19"/>
      <c r="E70" s="19"/>
      <c r="F70" s="19"/>
      <c r="G70" s="19"/>
      <c r="H70" s="19"/>
      <c r="I70" s="20"/>
      <c r="J70" s="19"/>
      <c r="K70" s="19"/>
      <c r="L70" s="19"/>
      <c r="M70" s="19"/>
      <c r="N70" s="40"/>
      <c r="O70" s="19"/>
      <c r="P70" s="19"/>
      <c r="Q70" s="19"/>
      <c r="R70" s="19"/>
      <c r="S70" s="19"/>
      <c r="T70" s="19"/>
      <c r="U70" s="12"/>
      <c r="V70" s="10"/>
      <c r="W70" s="10"/>
      <c r="X70" s="10"/>
      <c r="Y70" s="10"/>
      <c r="Z70" s="10"/>
      <c r="AA70" s="10"/>
      <c r="AB70" s="10"/>
      <c r="AC70" s="10"/>
      <c r="AD70" s="10"/>
      <c r="AE70" s="10"/>
      <c r="AF70" s="10"/>
      <c r="AG70" s="10"/>
      <c r="AH70" s="10"/>
      <c r="AI70" s="10"/>
      <c r="AJ70" s="10"/>
      <c r="AK70" s="10"/>
      <c r="AL70" s="10"/>
      <c r="AM70" s="10"/>
      <c r="AN70" s="10"/>
      <c r="AO70" s="10"/>
      <c r="AP70" s="10"/>
      <c r="AQ70" s="10"/>
      <c r="AR70" s="10"/>
      <c r="AS70" s="10"/>
      <c r="AT70" s="10"/>
      <c r="AU70" s="10"/>
      <c r="AV70" s="10"/>
      <c r="AW70" s="10"/>
      <c r="AX70" s="10"/>
      <c r="AY70" s="10"/>
      <c r="AZ70" s="10"/>
      <c r="BA70" s="10"/>
      <c r="BB70" s="10"/>
      <c r="BC70" s="10"/>
    </row>
    <row r="71" spans="1:55" ht="15">
      <c r="A71" s="19"/>
      <c r="B71" s="32" t="s">
        <v>7</v>
      </c>
      <c r="C71" s="32" t="s">
        <v>8</v>
      </c>
      <c r="D71" s="32" t="s">
        <v>9</v>
      </c>
      <c r="E71" s="32" t="s">
        <v>10</v>
      </c>
      <c r="F71" s="32" t="s">
        <v>11</v>
      </c>
      <c r="G71" s="32" t="s">
        <v>12</v>
      </c>
      <c r="H71" s="32" t="s">
        <v>1</v>
      </c>
      <c r="I71" s="33" t="s">
        <v>2</v>
      </c>
      <c r="J71" s="34" t="s">
        <v>3</v>
      </c>
      <c r="K71" s="34" t="s">
        <v>4</v>
      </c>
      <c r="L71" s="34" t="s">
        <v>5</v>
      </c>
      <c r="M71" s="34" t="s">
        <v>6</v>
      </c>
      <c r="N71" s="40"/>
      <c r="O71" s="19"/>
      <c r="P71" s="19"/>
      <c r="Q71" s="19"/>
      <c r="R71" s="19"/>
      <c r="S71" s="19"/>
      <c r="T71" s="19"/>
      <c r="U71" s="12"/>
      <c r="V71" s="10"/>
      <c r="W71" s="10"/>
      <c r="X71" s="10"/>
      <c r="Y71" s="10"/>
      <c r="Z71" s="10"/>
      <c r="AA71" s="10"/>
      <c r="AB71" s="10"/>
      <c r="AC71" s="10"/>
      <c r="AD71" s="10"/>
      <c r="AE71" s="10"/>
      <c r="AF71" s="10"/>
      <c r="AG71" s="10"/>
      <c r="AH71" s="10"/>
      <c r="AI71" s="10"/>
      <c r="AJ71" s="10"/>
      <c r="AK71" s="10"/>
      <c r="AL71" s="10"/>
      <c r="AM71" s="10"/>
      <c r="AN71" s="10"/>
      <c r="AO71" s="10"/>
      <c r="AP71" s="10"/>
      <c r="AQ71" s="10"/>
      <c r="AR71" s="10"/>
      <c r="AS71" s="10"/>
      <c r="AT71" s="10"/>
      <c r="AU71" s="10"/>
      <c r="AV71" s="10"/>
      <c r="AW71" s="10"/>
      <c r="AX71" s="10"/>
      <c r="AY71" s="10"/>
      <c r="AZ71" s="10"/>
      <c r="BA71" s="10"/>
      <c r="BB71" s="10"/>
      <c r="BC71" s="10"/>
    </row>
    <row r="72" spans="1:55" ht="15">
      <c r="A72" s="19"/>
      <c r="B72" s="19"/>
      <c r="C72" s="19"/>
      <c r="D72" s="19"/>
      <c r="E72" s="19"/>
      <c r="F72" s="19"/>
      <c r="G72" s="19"/>
      <c r="H72" s="19"/>
      <c r="I72" s="20"/>
      <c r="J72" s="19"/>
      <c r="K72" s="19"/>
      <c r="L72" s="19"/>
      <c r="M72" s="19"/>
      <c r="N72" s="40"/>
      <c r="O72" s="19"/>
      <c r="P72" s="19"/>
      <c r="Q72" s="19"/>
      <c r="R72" s="19"/>
      <c r="S72" s="19"/>
      <c r="T72" s="19"/>
      <c r="U72" s="12"/>
      <c r="V72" s="10"/>
      <c r="W72" s="10"/>
      <c r="X72" s="10"/>
      <c r="Y72" s="10"/>
      <c r="Z72" s="10"/>
      <c r="AA72" s="10"/>
      <c r="AB72" s="10"/>
      <c r="AC72" s="10"/>
      <c r="AD72" s="10"/>
      <c r="AE72" s="10"/>
      <c r="AF72" s="10"/>
      <c r="AG72" s="10"/>
      <c r="AH72" s="10"/>
      <c r="AI72" s="10"/>
      <c r="AJ72" s="10"/>
      <c r="AK72" s="10"/>
      <c r="AL72" s="10"/>
      <c r="AM72" s="10"/>
      <c r="AN72" s="10"/>
      <c r="AO72" s="10"/>
      <c r="AP72" s="10"/>
      <c r="AQ72" s="10"/>
      <c r="AR72" s="10"/>
      <c r="AS72" s="10"/>
      <c r="AT72" s="10"/>
      <c r="AU72" s="10"/>
      <c r="AV72" s="10"/>
      <c r="AW72" s="10"/>
      <c r="AX72" s="10"/>
      <c r="AY72" s="10"/>
      <c r="AZ72" s="10"/>
      <c r="BA72" s="10"/>
      <c r="BB72" s="10"/>
      <c r="BC72" s="10"/>
    </row>
    <row r="73" spans="1:55" ht="15">
      <c r="A73" s="35">
        <v>1</v>
      </c>
      <c r="B73" s="21">
        <v>0</v>
      </c>
      <c r="C73" s="21">
        <v>0</v>
      </c>
      <c r="D73" s="21">
        <v>2.1666658</v>
      </c>
      <c r="E73" s="21">
        <v>0</v>
      </c>
      <c r="F73" s="21">
        <v>0</v>
      </c>
      <c r="G73" s="21">
        <v>0</v>
      </c>
      <c r="H73" s="21">
        <v>7.1666638</v>
      </c>
      <c r="I73" s="23">
        <v>2.8333322</v>
      </c>
      <c r="J73" s="21">
        <v>4.6666647999999995</v>
      </c>
      <c r="K73" s="21">
        <v>4.4999982</v>
      </c>
      <c r="L73" s="21">
        <v>3.6666651999999997</v>
      </c>
      <c r="M73" s="21">
        <v>0</v>
      </c>
      <c r="N73" s="40">
        <v>1</v>
      </c>
      <c r="O73" s="19"/>
      <c r="P73" s="19"/>
      <c r="Q73" s="19"/>
      <c r="R73" s="19"/>
      <c r="S73" s="19"/>
      <c r="T73" s="19"/>
      <c r="U73" s="12"/>
      <c r="V73" s="10"/>
      <c r="W73" s="10"/>
      <c r="X73" s="10"/>
      <c r="Y73" s="10"/>
      <c r="Z73" s="10"/>
      <c r="AA73" s="10"/>
      <c r="AB73" s="10"/>
      <c r="AC73" s="10"/>
      <c r="AD73" s="10"/>
      <c r="AE73" s="10"/>
      <c r="AF73" s="10"/>
      <c r="AG73" s="10"/>
      <c r="AH73" s="10"/>
      <c r="AI73" s="10"/>
      <c r="AJ73" s="10"/>
      <c r="AK73" s="10"/>
      <c r="AL73" s="10"/>
      <c r="AM73" s="10"/>
      <c r="AN73" s="10"/>
      <c r="AO73" s="10"/>
      <c r="AP73" s="10"/>
      <c r="AQ73" s="10"/>
      <c r="AR73" s="10"/>
      <c r="AS73" s="10"/>
      <c r="AT73" s="10"/>
      <c r="AU73" s="10"/>
      <c r="AV73" s="10"/>
      <c r="AW73" s="10"/>
      <c r="AX73" s="10"/>
      <c r="AY73" s="10"/>
      <c r="AZ73" s="10"/>
      <c r="BA73" s="10"/>
      <c r="BB73" s="10"/>
      <c r="BC73" s="10"/>
    </row>
    <row r="74" spans="1:55" ht="15">
      <c r="A74" s="35">
        <v>2</v>
      </c>
      <c r="B74" s="21">
        <v>2.5833323</v>
      </c>
      <c r="C74" s="21">
        <v>0</v>
      </c>
      <c r="D74" s="21">
        <v>4.0833317</v>
      </c>
      <c r="E74" s="21">
        <v>0</v>
      </c>
      <c r="F74" s="21">
        <v>5.0833313</v>
      </c>
      <c r="G74" s="21">
        <v>8.6666632</v>
      </c>
      <c r="H74" s="21">
        <v>7.5833303</v>
      </c>
      <c r="I74" s="23">
        <v>2.9999988</v>
      </c>
      <c r="J74" s="21">
        <v>2.9999988</v>
      </c>
      <c r="K74" s="21">
        <v>1.0833329</v>
      </c>
      <c r="L74" s="21">
        <v>2.0833325</v>
      </c>
      <c r="M74" s="21">
        <v>0</v>
      </c>
      <c r="N74" s="40">
        <v>2</v>
      </c>
      <c r="O74" s="19"/>
      <c r="P74" s="19"/>
      <c r="Q74" s="19"/>
      <c r="R74" s="19"/>
      <c r="S74" s="19"/>
      <c r="T74" s="19"/>
      <c r="U74" s="12"/>
      <c r="V74" s="10"/>
      <c r="W74" s="10"/>
      <c r="X74" s="10"/>
      <c r="Y74" s="10"/>
      <c r="Z74" s="10"/>
      <c r="AA74" s="10"/>
      <c r="AB74" s="10"/>
      <c r="AC74" s="10"/>
      <c r="AD74" s="10"/>
      <c r="AE74" s="10"/>
      <c r="AF74" s="10"/>
      <c r="AG74" s="10"/>
      <c r="AH74" s="10"/>
      <c r="AI74" s="10"/>
      <c r="AJ74" s="10"/>
      <c r="AK74" s="10"/>
      <c r="AL74" s="10"/>
      <c r="AM74" s="10"/>
      <c r="AN74" s="10"/>
      <c r="AO74" s="10"/>
      <c r="AP74" s="10"/>
      <c r="AQ74" s="10"/>
      <c r="AR74" s="10"/>
      <c r="AS74" s="10"/>
      <c r="AT74" s="10"/>
      <c r="AU74" s="10"/>
      <c r="AV74" s="10"/>
      <c r="AW74" s="10"/>
      <c r="AX74" s="10"/>
      <c r="AY74" s="10"/>
      <c r="AZ74" s="10"/>
      <c r="BA74" s="10"/>
      <c r="BB74" s="10"/>
      <c r="BC74" s="10"/>
    </row>
    <row r="75" spans="1:55" ht="15">
      <c r="A75" s="35">
        <v>3</v>
      </c>
      <c r="B75" s="21">
        <v>3.8333318</v>
      </c>
      <c r="C75" s="21">
        <v>0</v>
      </c>
      <c r="D75" s="21">
        <v>1.3333328</v>
      </c>
      <c r="E75" s="21">
        <v>0</v>
      </c>
      <c r="F75" s="21">
        <v>6.7499972999999995</v>
      </c>
      <c r="G75" s="21">
        <v>6.666664</v>
      </c>
      <c r="H75" s="21">
        <v>5.4999978</v>
      </c>
      <c r="I75" s="23">
        <v>3.0833321</v>
      </c>
      <c r="J75" s="21">
        <v>3.8333318</v>
      </c>
      <c r="K75" s="21">
        <v>5.2499979</v>
      </c>
      <c r="L75" s="21">
        <v>2.5833323</v>
      </c>
      <c r="M75" s="21">
        <v>0</v>
      </c>
      <c r="N75" s="40">
        <v>3</v>
      </c>
      <c r="O75" s="19"/>
      <c r="P75" s="19"/>
      <c r="Q75" s="19"/>
      <c r="R75" s="19"/>
      <c r="S75" s="19"/>
      <c r="T75" s="19"/>
      <c r="U75" s="12"/>
      <c r="V75" s="10"/>
      <c r="W75" s="10"/>
      <c r="X75" s="10"/>
      <c r="Y75" s="10"/>
      <c r="Z75" s="10"/>
      <c r="AA75" s="10"/>
      <c r="AB75" s="10"/>
      <c r="AC75" s="10"/>
      <c r="AD75" s="10"/>
      <c r="AE75" s="10"/>
      <c r="AF75" s="10"/>
      <c r="AG75" s="10"/>
      <c r="AH75" s="10"/>
      <c r="AI75" s="10"/>
      <c r="AJ75" s="10"/>
      <c r="AK75" s="10"/>
      <c r="AL75" s="10"/>
      <c r="AM75" s="10"/>
      <c r="AN75" s="10"/>
      <c r="AO75" s="10"/>
      <c r="AP75" s="10"/>
      <c r="AQ75" s="10"/>
      <c r="AR75" s="10"/>
      <c r="AS75" s="10"/>
      <c r="AT75" s="10"/>
      <c r="AU75" s="10"/>
      <c r="AV75" s="10"/>
      <c r="AW75" s="10"/>
      <c r="AX75" s="10"/>
      <c r="AY75" s="10"/>
      <c r="AZ75" s="10"/>
      <c r="BA75" s="10"/>
      <c r="BB75" s="10"/>
      <c r="BC75" s="10"/>
    </row>
    <row r="76" spans="1:55" ht="15">
      <c r="A76" s="35">
        <v>4</v>
      </c>
      <c r="B76" s="21">
        <v>2.2499991</v>
      </c>
      <c r="C76" s="21">
        <v>1.7499993</v>
      </c>
      <c r="D76" s="21">
        <v>4.6666647999999995</v>
      </c>
      <c r="E76" s="21">
        <v>0</v>
      </c>
      <c r="F76" s="21">
        <v>4.7499981</v>
      </c>
      <c r="G76" s="21">
        <v>8.6666632</v>
      </c>
      <c r="H76" s="21">
        <v>4.999998</v>
      </c>
      <c r="I76" s="23">
        <v>5.5833311</v>
      </c>
      <c r="J76" s="21">
        <v>7.0833305</v>
      </c>
      <c r="K76" s="21">
        <v>2.3333323999999998</v>
      </c>
      <c r="L76" s="21">
        <v>5.2499979</v>
      </c>
      <c r="M76" s="21">
        <v>3.9999984</v>
      </c>
      <c r="N76" s="40">
        <v>4</v>
      </c>
      <c r="O76" s="19"/>
      <c r="P76" s="19"/>
      <c r="Q76" s="19"/>
      <c r="R76" s="19"/>
      <c r="S76" s="19"/>
      <c r="T76" s="19"/>
      <c r="U76" s="12"/>
      <c r="V76" s="10"/>
      <c r="W76" s="10"/>
      <c r="X76" s="10"/>
      <c r="Y76" s="10"/>
      <c r="Z76" s="10"/>
      <c r="AA76" s="10"/>
      <c r="AB76" s="10"/>
      <c r="AC76" s="10"/>
      <c r="AD76" s="10"/>
      <c r="AE76" s="10"/>
      <c r="AF76" s="10"/>
      <c r="AG76" s="10"/>
      <c r="AH76" s="10"/>
      <c r="AI76" s="10"/>
      <c r="AJ76" s="10"/>
      <c r="AK76" s="10"/>
      <c r="AL76" s="10"/>
      <c r="AM76" s="10"/>
      <c r="AN76" s="10"/>
      <c r="AO76" s="10"/>
      <c r="AP76" s="10"/>
      <c r="AQ76" s="10"/>
      <c r="AR76" s="10"/>
      <c r="AS76" s="10"/>
      <c r="AT76" s="10"/>
      <c r="AU76" s="10"/>
      <c r="AV76" s="10"/>
      <c r="AW76" s="10"/>
      <c r="AX76" s="10"/>
      <c r="AY76" s="10"/>
      <c r="AZ76" s="10"/>
      <c r="BA76" s="10"/>
      <c r="BB76" s="10"/>
      <c r="BC76" s="10"/>
    </row>
    <row r="77" spans="1:55" ht="15">
      <c r="A77" s="35">
        <v>5</v>
      </c>
      <c r="B77" s="21">
        <v>0</v>
      </c>
      <c r="C77" s="21">
        <v>0</v>
      </c>
      <c r="D77" s="21">
        <v>3.4999986</v>
      </c>
      <c r="E77" s="21">
        <v>0</v>
      </c>
      <c r="F77" s="21">
        <v>6.2499975</v>
      </c>
      <c r="G77" s="21">
        <v>5.7499977</v>
      </c>
      <c r="H77" s="21">
        <v>3.9166651</v>
      </c>
      <c r="I77" s="23">
        <v>8.33333</v>
      </c>
      <c r="J77" s="21">
        <v>3.7499985</v>
      </c>
      <c r="K77" s="21">
        <v>3.4999986</v>
      </c>
      <c r="L77" s="21">
        <v>3.6666651999999997</v>
      </c>
      <c r="M77" s="21">
        <v>0.9999996</v>
      </c>
      <c r="N77" s="40">
        <v>5</v>
      </c>
      <c r="O77" s="19"/>
      <c r="P77" s="19"/>
      <c r="Q77" s="19"/>
      <c r="R77" s="19"/>
      <c r="S77" s="19"/>
      <c r="T77" s="19"/>
      <c r="U77" s="12"/>
      <c r="V77" s="10"/>
      <c r="W77" s="10"/>
      <c r="X77" s="10"/>
      <c r="Y77" s="10"/>
      <c r="Z77" s="10"/>
      <c r="AA77" s="10"/>
      <c r="AB77" s="10"/>
      <c r="AC77" s="10"/>
      <c r="AD77" s="10"/>
      <c r="AE77" s="10"/>
      <c r="AF77" s="10"/>
      <c r="AG77" s="10"/>
      <c r="AH77" s="10"/>
      <c r="AI77" s="10"/>
      <c r="AJ77" s="10"/>
      <c r="AK77" s="10"/>
      <c r="AL77" s="10"/>
      <c r="AM77" s="10"/>
      <c r="AN77" s="10"/>
      <c r="AO77" s="10"/>
      <c r="AP77" s="10"/>
      <c r="AQ77" s="10"/>
      <c r="AR77" s="10"/>
      <c r="AS77" s="10"/>
      <c r="AT77" s="10"/>
      <c r="AU77" s="10"/>
      <c r="AV77" s="10"/>
      <c r="AW77" s="10"/>
      <c r="AX77" s="10"/>
      <c r="AY77" s="10"/>
      <c r="AZ77" s="10"/>
      <c r="BA77" s="10"/>
      <c r="BB77" s="10"/>
      <c r="BC77" s="10"/>
    </row>
    <row r="78" spans="1:55" ht="15">
      <c r="A78" s="35">
        <v>6</v>
      </c>
      <c r="B78" s="21">
        <v>0</v>
      </c>
      <c r="C78" s="21">
        <v>0</v>
      </c>
      <c r="D78" s="21">
        <v>5.5833311</v>
      </c>
      <c r="E78" s="21">
        <v>0</v>
      </c>
      <c r="F78" s="21">
        <v>5.4166644999999995</v>
      </c>
      <c r="G78" s="21">
        <v>6.5833307</v>
      </c>
      <c r="H78" s="21">
        <v>8.2499967</v>
      </c>
      <c r="I78" s="23">
        <v>7.8333302</v>
      </c>
      <c r="J78" s="21">
        <v>7.2499971</v>
      </c>
      <c r="K78" s="21">
        <v>0</v>
      </c>
      <c r="L78" s="21">
        <v>8.9166631</v>
      </c>
      <c r="M78" s="21">
        <v>0.0833333</v>
      </c>
      <c r="N78" s="40">
        <v>6</v>
      </c>
      <c r="O78" s="19"/>
      <c r="P78" s="19"/>
      <c r="Q78" s="19"/>
      <c r="R78" s="19"/>
      <c r="S78" s="19"/>
      <c r="T78" s="19"/>
      <c r="U78" s="12"/>
      <c r="V78" s="10"/>
      <c r="W78" s="10"/>
      <c r="X78" s="10"/>
      <c r="Y78" s="10"/>
      <c r="Z78" s="10"/>
      <c r="AA78" s="10"/>
      <c r="AB78" s="10"/>
      <c r="AC78" s="10"/>
      <c r="AD78" s="10"/>
      <c r="AE78" s="10"/>
      <c r="AF78" s="10"/>
      <c r="AG78" s="10"/>
      <c r="AH78" s="10"/>
      <c r="AI78" s="10"/>
      <c r="AJ78" s="10"/>
      <c r="AK78" s="10"/>
      <c r="AL78" s="10"/>
      <c r="AM78" s="10"/>
      <c r="AN78" s="10"/>
      <c r="AO78" s="10"/>
      <c r="AP78" s="10"/>
      <c r="AQ78" s="10"/>
      <c r="AR78" s="10"/>
      <c r="AS78" s="10"/>
      <c r="AT78" s="10"/>
      <c r="AU78" s="10"/>
      <c r="AV78" s="10"/>
      <c r="AW78" s="10"/>
      <c r="AX78" s="10"/>
      <c r="AY78" s="10"/>
      <c r="AZ78" s="10"/>
      <c r="BA78" s="10"/>
      <c r="BB78" s="10"/>
      <c r="BC78" s="10"/>
    </row>
    <row r="79" spans="1:55" ht="15">
      <c r="A79" s="35">
        <v>7</v>
      </c>
      <c r="B79" s="21">
        <v>3.9166651</v>
      </c>
      <c r="C79" s="21">
        <v>1.7499993</v>
      </c>
      <c r="D79" s="21">
        <v>4.0833317</v>
      </c>
      <c r="E79" s="21">
        <v>0</v>
      </c>
      <c r="F79" s="21">
        <v>6.666664</v>
      </c>
      <c r="G79" s="21">
        <v>7.8333302</v>
      </c>
      <c r="H79" s="21">
        <v>2.1666658</v>
      </c>
      <c r="I79" s="23">
        <v>4.166665</v>
      </c>
      <c r="J79" s="21">
        <v>4.5833315</v>
      </c>
      <c r="K79" s="21">
        <v>6.2499975</v>
      </c>
      <c r="L79" s="21">
        <v>0</v>
      </c>
      <c r="M79" s="21">
        <v>0</v>
      </c>
      <c r="N79" s="40">
        <v>7</v>
      </c>
      <c r="O79" s="19"/>
      <c r="P79" s="19"/>
      <c r="Q79" s="19"/>
      <c r="R79" s="19"/>
      <c r="S79" s="19"/>
      <c r="T79" s="19"/>
      <c r="U79" s="12"/>
      <c r="V79" s="10"/>
      <c r="W79" s="10"/>
      <c r="X79" s="10"/>
      <c r="Y79" s="10"/>
      <c r="Z79" s="10"/>
      <c r="AA79" s="10"/>
      <c r="AB79" s="10"/>
      <c r="AC79" s="10"/>
      <c r="AD79" s="10"/>
      <c r="AE79" s="10"/>
      <c r="AF79" s="10"/>
      <c r="AG79" s="10"/>
      <c r="AH79" s="10"/>
      <c r="AI79" s="10"/>
      <c r="AJ79" s="10"/>
      <c r="AK79" s="10"/>
      <c r="AL79" s="10"/>
      <c r="AM79" s="10"/>
      <c r="AN79" s="10"/>
      <c r="AO79" s="10"/>
      <c r="AP79" s="10"/>
      <c r="AQ79" s="10"/>
      <c r="AR79" s="10"/>
      <c r="AS79" s="10"/>
      <c r="AT79" s="10"/>
      <c r="AU79" s="10"/>
      <c r="AV79" s="10"/>
      <c r="AW79" s="10"/>
      <c r="AX79" s="10"/>
      <c r="AY79" s="10"/>
      <c r="AZ79" s="10"/>
      <c r="BA79" s="10"/>
      <c r="BB79" s="10"/>
      <c r="BC79" s="10"/>
    </row>
    <row r="80" spans="1:55" ht="15">
      <c r="A80" s="35">
        <v>8</v>
      </c>
      <c r="B80" s="21">
        <v>1.1666661999999999</v>
      </c>
      <c r="C80" s="21">
        <v>3.2499987</v>
      </c>
      <c r="D80" s="21">
        <v>0</v>
      </c>
      <c r="E80" s="21">
        <v>0</v>
      </c>
      <c r="F80" s="21">
        <v>6.1666642</v>
      </c>
      <c r="G80" s="21">
        <v>8.8333298</v>
      </c>
      <c r="H80" s="21">
        <v>7.4166637</v>
      </c>
      <c r="I80" s="23">
        <v>1.9999992</v>
      </c>
      <c r="J80" s="21">
        <v>4.4999982</v>
      </c>
      <c r="K80" s="21">
        <v>3.2499987</v>
      </c>
      <c r="L80" s="21">
        <v>1.7499993</v>
      </c>
      <c r="M80" s="21">
        <v>0.1666666</v>
      </c>
      <c r="N80" s="40">
        <v>8</v>
      </c>
      <c r="O80" s="19"/>
      <c r="P80" s="19"/>
      <c r="Q80" s="19"/>
      <c r="R80" s="19"/>
      <c r="S80" s="19"/>
      <c r="T80" s="19"/>
      <c r="U80" s="12"/>
      <c r="V80" s="10"/>
      <c r="W80" s="10"/>
      <c r="X80" s="10"/>
      <c r="Y80" s="10"/>
      <c r="Z80" s="10"/>
      <c r="AA80" s="10"/>
      <c r="AB80" s="10"/>
      <c r="AC80" s="10"/>
      <c r="AD80" s="10"/>
      <c r="AE80" s="10"/>
      <c r="AF80" s="10"/>
      <c r="AG80" s="10"/>
      <c r="AH80" s="10"/>
      <c r="AI80" s="10"/>
      <c r="AJ80" s="10"/>
      <c r="AK80" s="10"/>
      <c r="AL80" s="10"/>
      <c r="AM80" s="10"/>
      <c r="AN80" s="10"/>
      <c r="AO80" s="10"/>
      <c r="AP80" s="10"/>
      <c r="AQ80" s="10"/>
      <c r="AR80" s="10"/>
      <c r="AS80" s="10"/>
      <c r="AT80" s="10"/>
      <c r="AU80" s="10"/>
      <c r="AV80" s="10"/>
      <c r="AW80" s="10"/>
      <c r="AX80" s="10"/>
      <c r="AY80" s="10"/>
      <c r="AZ80" s="10"/>
      <c r="BA80" s="10"/>
      <c r="BB80" s="10"/>
      <c r="BC80" s="10"/>
    </row>
    <row r="81" spans="1:55" ht="15">
      <c r="A81" s="35">
        <v>9</v>
      </c>
      <c r="B81" s="21">
        <v>5.6666644</v>
      </c>
      <c r="C81" s="21">
        <v>4.3333316</v>
      </c>
      <c r="D81" s="21">
        <v>0.9166662999999999</v>
      </c>
      <c r="E81" s="21">
        <v>0</v>
      </c>
      <c r="F81" s="21">
        <v>6.4166641</v>
      </c>
      <c r="G81" s="21">
        <v>5.9166643</v>
      </c>
      <c r="H81" s="21">
        <v>3.4999986</v>
      </c>
      <c r="I81" s="23">
        <v>2.9999988</v>
      </c>
      <c r="J81" s="21">
        <v>6.8333306</v>
      </c>
      <c r="K81" s="21">
        <v>4.8333314</v>
      </c>
      <c r="L81" s="21">
        <v>6.1666642</v>
      </c>
      <c r="M81" s="21">
        <v>4.2499983</v>
      </c>
      <c r="N81" s="40">
        <v>9</v>
      </c>
      <c r="O81" s="19"/>
      <c r="P81" s="19"/>
      <c r="Q81" s="19"/>
      <c r="R81" s="19"/>
      <c r="S81" s="19"/>
      <c r="T81" s="19"/>
      <c r="U81" s="12"/>
      <c r="V81" s="10"/>
      <c r="W81" s="10"/>
      <c r="X81" s="10"/>
      <c r="Y81" s="10"/>
      <c r="Z81" s="10"/>
      <c r="AA81" s="10"/>
      <c r="AB81" s="10"/>
      <c r="AC81" s="10"/>
      <c r="AD81" s="10"/>
      <c r="AE81" s="10"/>
      <c r="AF81" s="10"/>
      <c r="AG81" s="10"/>
      <c r="AH81" s="10"/>
      <c r="AI81" s="10"/>
      <c r="AJ81" s="10"/>
      <c r="AK81" s="10"/>
      <c r="AL81" s="10"/>
      <c r="AM81" s="10"/>
      <c r="AN81" s="10"/>
      <c r="AO81" s="10"/>
      <c r="AP81" s="10"/>
      <c r="AQ81" s="10"/>
      <c r="AR81" s="10"/>
      <c r="AS81" s="10"/>
      <c r="AT81" s="10"/>
      <c r="AU81" s="10"/>
      <c r="AV81" s="10"/>
      <c r="AW81" s="10"/>
      <c r="AX81" s="10"/>
      <c r="AY81" s="10"/>
      <c r="AZ81" s="10"/>
      <c r="BA81" s="10"/>
      <c r="BB81" s="10"/>
      <c r="BC81" s="10"/>
    </row>
    <row r="82" spans="1:55" ht="15">
      <c r="A82" s="35">
        <v>10</v>
      </c>
      <c r="B82" s="21">
        <v>0</v>
      </c>
      <c r="C82" s="21">
        <v>0</v>
      </c>
      <c r="D82" s="21">
        <v>1.4999994</v>
      </c>
      <c r="E82" s="21">
        <v>0</v>
      </c>
      <c r="F82" s="21">
        <v>6.9999972</v>
      </c>
      <c r="G82" s="21">
        <v>4.999998</v>
      </c>
      <c r="H82" s="21">
        <v>8.6666632</v>
      </c>
      <c r="I82" s="23">
        <v>3.9166651</v>
      </c>
      <c r="J82" s="21">
        <v>7.5833303</v>
      </c>
      <c r="K82" s="21">
        <v>0.3333332</v>
      </c>
      <c r="L82" s="21">
        <v>1.1666661999999999</v>
      </c>
      <c r="M82" s="21">
        <v>5.0833313</v>
      </c>
      <c r="N82" s="40">
        <v>10</v>
      </c>
      <c r="O82" s="19"/>
      <c r="P82" s="19"/>
      <c r="Q82" s="19"/>
      <c r="R82" s="19"/>
      <c r="S82" s="19"/>
      <c r="T82" s="19"/>
      <c r="U82" s="12"/>
      <c r="V82" s="10"/>
      <c r="W82" s="10"/>
      <c r="X82" s="10"/>
      <c r="Y82" s="10"/>
      <c r="Z82" s="10"/>
      <c r="AA82" s="10"/>
      <c r="AB82" s="10"/>
      <c r="AC82" s="10"/>
      <c r="AD82" s="10"/>
      <c r="AE82" s="10"/>
      <c r="AF82" s="10"/>
      <c r="AG82" s="10"/>
      <c r="AH82" s="10"/>
      <c r="AI82" s="10"/>
      <c r="AJ82" s="10"/>
      <c r="AK82" s="10"/>
      <c r="AL82" s="10"/>
      <c r="AM82" s="10"/>
      <c r="AN82" s="10"/>
      <c r="AO82" s="10"/>
      <c r="AP82" s="10"/>
      <c r="AQ82" s="10"/>
      <c r="AR82" s="10"/>
      <c r="AS82" s="10"/>
      <c r="AT82" s="10"/>
      <c r="AU82" s="10"/>
      <c r="AV82" s="10"/>
      <c r="AW82" s="10"/>
      <c r="AX82" s="10"/>
      <c r="AY82" s="10"/>
      <c r="AZ82" s="10"/>
      <c r="BA82" s="10"/>
      <c r="BB82" s="10"/>
      <c r="BC82" s="10"/>
    </row>
    <row r="83" spans="1:55" ht="15">
      <c r="A83" s="35">
        <v>11</v>
      </c>
      <c r="B83" s="21">
        <v>0</v>
      </c>
      <c r="C83" s="21">
        <v>0</v>
      </c>
      <c r="D83" s="21">
        <v>4.2499983</v>
      </c>
      <c r="E83" s="21">
        <v>1.3333328</v>
      </c>
      <c r="F83" s="21">
        <v>6.7499972999999995</v>
      </c>
      <c r="G83" s="2">
        <v>7.4166637</v>
      </c>
      <c r="H83" s="21">
        <v>5.6666644</v>
      </c>
      <c r="I83" s="23">
        <v>2.499999</v>
      </c>
      <c r="J83" s="21">
        <v>6.5833307</v>
      </c>
      <c r="K83" s="21">
        <v>5.9999976</v>
      </c>
      <c r="L83" s="21">
        <v>0.833333</v>
      </c>
      <c r="M83" s="21">
        <v>0</v>
      </c>
      <c r="N83" s="40">
        <v>11</v>
      </c>
      <c r="O83" s="19"/>
      <c r="P83" s="19"/>
      <c r="Q83" s="19"/>
      <c r="R83" s="19"/>
      <c r="S83" s="19"/>
      <c r="T83" s="19"/>
      <c r="U83" s="12"/>
      <c r="V83" s="10"/>
      <c r="W83" s="10"/>
      <c r="X83" s="10"/>
      <c r="Y83" s="10"/>
      <c r="Z83" s="10"/>
      <c r="AA83" s="10"/>
      <c r="AB83" s="10"/>
      <c r="AC83" s="10"/>
      <c r="AD83" s="10"/>
      <c r="AE83" s="10"/>
      <c r="AF83" s="10"/>
      <c r="AG83" s="10"/>
      <c r="AH83" s="10"/>
      <c r="AI83" s="10"/>
      <c r="AJ83" s="10"/>
      <c r="AK83" s="10"/>
      <c r="AL83" s="10"/>
      <c r="AM83" s="10"/>
      <c r="AN83" s="10"/>
      <c r="AO83" s="10"/>
      <c r="AP83" s="10"/>
      <c r="AQ83" s="10"/>
      <c r="AR83" s="10"/>
      <c r="AS83" s="10"/>
      <c r="AT83" s="10"/>
      <c r="AU83" s="10"/>
      <c r="AV83" s="10"/>
      <c r="AW83" s="10"/>
      <c r="AX83" s="10"/>
      <c r="AY83" s="10"/>
      <c r="AZ83" s="10"/>
      <c r="BA83" s="10"/>
      <c r="BB83" s="10"/>
      <c r="BC83" s="10"/>
    </row>
    <row r="84" spans="1:55" ht="15">
      <c r="A84" s="35">
        <v>12</v>
      </c>
      <c r="B84" s="21">
        <v>0</v>
      </c>
      <c r="C84" s="21">
        <v>0</v>
      </c>
      <c r="D84" s="21">
        <v>7.0833305</v>
      </c>
      <c r="E84" s="21">
        <v>7.0833305</v>
      </c>
      <c r="F84" s="21">
        <v>6.9999972</v>
      </c>
      <c r="G84" s="21">
        <v>5.4166644999999995</v>
      </c>
      <c r="H84" s="21">
        <v>7.9166635</v>
      </c>
      <c r="I84" s="23">
        <v>4.0833317</v>
      </c>
      <c r="J84" s="21">
        <v>6.4999974</v>
      </c>
      <c r="K84" s="21">
        <v>1.1666661999999999</v>
      </c>
      <c r="L84" s="21">
        <v>3.4999986</v>
      </c>
      <c r="M84" s="21">
        <v>4.5833315</v>
      </c>
      <c r="N84" s="40">
        <v>12</v>
      </c>
      <c r="O84" s="19"/>
      <c r="P84" s="19"/>
      <c r="Q84" s="19"/>
      <c r="R84" s="19"/>
      <c r="S84" s="19"/>
      <c r="T84" s="19"/>
      <c r="U84" s="12"/>
      <c r="V84" s="10"/>
      <c r="W84" s="10"/>
      <c r="X84" s="10"/>
      <c r="Y84" s="10"/>
      <c r="Z84" s="10"/>
      <c r="AA84" s="10"/>
      <c r="AB84" s="10"/>
      <c r="AC84" s="10"/>
      <c r="AD84" s="10"/>
      <c r="AE84" s="10"/>
      <c r="AF84" s="10"/>
      <c r="AG84" s="10"/>
      <c r="AH84" s="10"/>
      <c r="AI84" s="10"/>
      <c r="AJ84" s="10"/>
      <c r="AK84" s="10"/>
      <c r="AL84" s="10"/>
      <c r="AM84" s="10"/>
      <c r="AN84" s="10"/>
      <c r="AO84" s="10"/>
      <c r="AP84" s="10"/>
      <c r="AQ84" s="10"/>
      <c r="AR84" s="10"/>
      <c r="AS84" s="10"/>
      <c r="AT84" s="10"/>
      <c r="AU84" s="10"/>
      <c r="AV84" s="10"/>
      <c r="AW84" s="10"/>
      <c r="AX84" s="10"/>
      <c r="AY84" s="10"/>
      <c r="AZ84" s="10"/>
      <c r="BA84" s="10"/>
      <c r="BB84" s="10"/>
      <c r="BC84" s="10"/>
    </row>
    <row r="85" spans="1:55" ht="15">
      <c r="A85" s="35">
        <v>13</v>
      </c>
      <c r="B85" s="21">
        <v>1.8333325999999999</v>
      </c>
      <c r="C85" s="21">
        <v>0.2499999</v>
      </c>
      <c r="D85" s="21">
        <v>6.5833307</v>
      </c>
      <c r="E85" s="21">
        <v>2.1666658</v>
      </c>
      <c r="F85" s="21">
        <v>5.6666644</v>
      </c>
      <c r="G85" s="21">
        <v>5.2499979</v>
      </c>
      <c r="H85" s="21">
        <v>5.7499977</v>
      </c>
      <c r="I85" s="23">
        <v>7.9166635</v>
      </c>
      <c r="J85" s="21">
        <v>6.1666642</v>
      </c>
      <c r="K85" s="21">
        <v>5.9166643</v>
      </c>
      <c r="L85" s="21">
        <v>3.4166653</v>
      </c>
      <c r="M85" s="21">
        <v>0.9999996</v>
      </c>
      <c r="N85" s="40">
        <v>13</v>
      </c>
      <c r="O85" s="19"/>
      <c r="P85" s="19"/>
      <c r="Q85" s="19"/>
      <c r="R85" s="19"/>
      <c r="S85" s="19"/>
      <c r="T85" s="19"/>
      <c r="U85" s="12"/>
      <c r="V85" s="10"/>
      <c r="W85" s="10"/>
      <c r="X85" s="10"/>
      <c r="Y85" s="10"/>
      <c r="Z85" s="10"/>
      <c r="AA85" s="10"/>
      <c r="AB85" s="10"/>
      <c r="AC85" s="10"/>
      <c r="AD85" s="10"/>
      <c r="AE85" s="10"/>
      <c r="AF85" s="10"/>
      <c r="AG85" s="10"/>
      <c r="AH85" s="10"/>
      <c r="AI85" s="10"/>
      <c r="AJ85" s="10"/>
      <c r="AK85" s="10"/>
      <c r="AL85" s="10"/>
      <c r="AM85" s="10"/>
      <c r="AN85" s="10"/>
      <c r="AO85" s="10"/>
      <c r="AP85" s="10"/>
      <c r="AQ85" s="10"/>
      <c r="AR85" s="10"/>
      <c r="AS85" s="10"/>
      <c r="AT85" s="10"/>
      <c r="AU85" s="10"/>
      <c r="AV85" s="10"/>
      <c r="AW85" s="10"/>
      <c r="AX85" s="10"/>
      <c r="AY85" s="10"/>
      <c r="AZ85" s="10"/>
      <c r="BA85" s="10"/>
      <c r="BB85" s="10"/>
      <c r="BC85" s="10"/>
    </row>
    <row r="86" spans="1:55" ht="15">
      <c r="A86" s="35">
        <v>14</v>
      </c>
      <c r="B86" s="21">
        <v>5.5833311</v>
      </c>
      <c r="C86" s="21">
        <v>2.8333322</v>
      </c>
      <c r="D86" s="21">
        <v>2.9166655</v>
      </c>
      <c r="E86" s="21">
        <v>5.9166643</v>
      </c>
      <c r="F86" s="21">
        <v>7.6666636</v>
      </c>
      <c r="G86" s="21">
        <v>0</v>
      </c>
      <c r="H86" s="21">
        <v>6.5833307</v>
      </c>
      <c r="I86" s="23">
        <v>1.5833327</v>
      </c>
      <c r="J86" s="21">
        <v>4.4166649</v>
      </c>
      <c r="K86" s="21">
        <v>3.0833321</v>
      </c>
      <c r="L86" s="21">
        <v>1.4999994</v>
      </c>
      <c r="M86" s="21">
        <v>1.4166661</v>
      </c>
      <c r="N86" s="40">
        <v>14</v>
      </c>
      <c r="O86" s="19"/>
      <c r="P86" s="19"/>
      <c r="Q86" s="19"/>
      <c r="R86" s="19"/>
      <c r="S86" s="19"/>
      <c r="T86" s="19"/>
      <c r="U86" s="12"/>
      <c r="V86" s="10"/>
      <c r="W86" s="10"/>
      <c r="X86" s="10"/>
      <c r="Y86" s="10"/>
      <c r="Z86" s="10"/>
      <c r="AA86" s="10"/>
      <c r="AB86" s="10"/>
      <c r="AC86" s="10"/>
      <c r="AD86" s="10"/>
      <c r="AE86" s="10"/>
      <c r="AF86" s="10"/>
      <c r="AG86" s="10"/>
      <c r="AH86" s="10"/>
      <c r="AI86" s="10"/>
      <c r="AJ86" s="10"/>
      <c r="AK86" s="10"/>
      <c r="AL86" s="10"/>
      <c r="AM86" s="10"/>
      <c r="AN86" s="10"/>
      <c r="AO86" s="10"/>
      <c r="AP86" s="10"/>
      <c r="AQ86" s="10"/>
      <c r="AR86" s="10"/>
      <c r="AS86" s="10"/>
      <c r="AT86" s="10"/>
      <c r="AU86" s="10"/>
      <c r="AV86" s="10"/>
      <c r="AW86" s="10"/>
      <c r="AX86" s="10"/>
      <c r="AY86" s="10"/>
      <c r="AZ86" s="10"/>
      <c r="BA86" s="10"/>
      <c r="BB86" s="10"/>
      <c r="BC86" s="10"/>
    </row>
    <row r="87" spans="1:55" ht="15">
      <c r="A87" s="35">
        <v>15</v>
      </c>
      <c r="B87" s="21">
        <v>6.3333308</v>
      </c>
      <c r="C87" s="21">
        <v>2.499999</v>
      </c>
      <c r="D87" s="21">
        <v>6.4999974</v>
      </c>
      <c r="E87" s="21">
        <v>1.5833327</v>
      </c>
      <c r="F87" s="21">
        <v>4.4999982</v>
      </c>
      <c r="G87" s="21">
        <v>0.4166665</v>
      </c>
      <c r="H87" s="21">
        <v>7.7499969</v>
      </c>
      <c r="I87" s="23">
        <v>5.6666644</v>
      </c>
      <c r="J87" s="21">
        <v>6.0833309</v>
      </c>
      <c r="K87" s="21">
        <v>3.4999986</v>
      </c>
      <c r="L87" s="21">
        <v>4.2499983</v>
      </c>
      <c r="M87" s="21">
        <v>0</v>
      </c>
      <c r="N87" s="40">
        <v>15</v>
      </c>
      <c r="O87" s="19"/>
      <c r="P87" s="19"/>
      <c r="Q87" s="19"/>
      <c r="R87" s="19"/>
      <c r="S87" s="19"/>
      <c r="T87" s="19"/>
      <c r="U87" s="12"/>
      <c r="V87" s="10"/>
      <c r="W87" s="10"/>
      <c r="X87" s="10"/>
      <c r="Y87" s="10"/>
      <c r="Z87" s="10"/>
      <c r="AA87" s="10"/>
      <c r="AB87" s="10"/>
      <c r="AC87" s="10"/>
      <c r="AD87" s="10"/>
      <c r="AE87" s="10"/>
      <c r="AF87" s="10"/>
      <c r="AG87" s="10"/>
      <c r="AH87" s="10"/>
      <c r="AI87" s="10"/>
      <c r="AJ87" s="10"/>
      <c r="AK87" s="10"/>
      <c r="AL87" s="10"/>
      <c r="AM87" s="10"/>
      <c r="AN87" s="10"/>
      <c r="AO87" s="10"/>
      <c r="AP87" s="10"/>
      <c r="AQ87" s="10"/>
      <c r="AR87" s="10"/>
      <c r="AS87" s="10"/>
      <c r="AT87" s="10"/>
      <c r="AU87" s="10"/>
      <c r="AV87" s="10"/>
      <c r="AW87" s="10"/>
      <c r="AX87" s="10"/>
      <c r="AY87" s="10"/>
      <c r="AZ87" s="10"/>
      <c r="BA87" s="10"/>
      <c r="BB87" s="10"/>
      <c r="BC87" s="10"/>
    </row>
    <row r="88" spans="1:55" ht="15">
      <c r="A88" s="35">
        <v>16</v>
      </c>
      <c r="B88" s="21">
        <v>2.3333323999999998</v>
      </c>
      <c r="C88" s="21">
        <v>0.0833333</v>
      </c>
      <c r="D88" s="21">
        <v>0</v>
      </c>
      <c r="E88" s="21">
        <v>6.3333308</v>
      </c>
      <c r="F88" s="21">
        <v>5.6666644</v>
      </c>
      <c r="G88" s="21">
        <v>8.7499965</v>
      </c>
      <c r="H88" s="21">
        <v>5.0833313</v>
      </c>
      <c r="I88" s="23">
        <v>8.4166633</v>
      </c>
      <c r="J88" s="21">
        <v>6.2499975</v>
      </c>
      <c r="K88" s="21">
        <v>6.4999974</v>
      </c>
      <c r="L88" s="21">
        <v>0.5833330999999999</v>
      </c>
      <c r="M88" s="21">
        <v>0.2499999</v>
      </c>
      <c r="N88" s="40">
        <v>16</v>
      </c>
      <c r="O88" s="19"/>
      <c r="P88" s="19"/>
      <c r="Q88" s="19"/>
      <c r="R88" s="19"/>
      <c r="S88" s="19"/>
      <c r="T88" s="19"/>
      <c r="U88" s="12"/>
      <c r="V88" s="10"/>
      <c r="W88" s="10"/>
      <c r="X88" s="10"/>
      <c r="Y88" s="10"/>
      <c r="Z88" s="10"/>
      <c r="AA88" s="10"/>
      <c r="AB88" s="10"/>
      <c r="AC88" s="10"/>
      <c r="AD88" s="10"/>
      <c r="AE88" s="10"/>
      <c r="AF88" s="10"/>
      <c r="AG88" s="10"/>
      <c r="AH88" s="10"/>
      <c r="AI88" s="10"/>
      <c r="AJ88" s="10"/>
      <c r="AK88" s="10"/>
      <c r="AL88" s="10"/>
      <c r="AM88" s="10"/>
      <c r="AN88" s="10"/>
      <c r="AO88" s="10"/>
      <c r="AP88" s="10"/>
      <c r="AQ88" s="10"/>
      <c r="AR88" s="10"/>
      <c r="AS88" s="10"/>
      <c r="AT88" s="10"/>
      <c r="AU88" s="10"/>
      <c r="AV88" s="10"/>
      <c r="AW88" s="10"/>
      <c r="AX88" s="10"/>
      <c r="AY88" s="10"/>
      <c r="AZ88" s="10"/>
      <c r="BA88" s="10"/>
      <c r="BB88" s="10"/>
      <c r="BC88" s="10"/>
    </row>
    <row r="89" spans="1:55" ht="15">
      <c r="A89" s="35">
        <v>17</v>
      </c>
      <c r="B89" s="21">
        <v>0</v>
      </c>
      <c r="C89" s="21">
        <v>0</v>
      </c>
      <c r="D89" s="21">
        <v>0</v>
      </c>
      <c r="E89" s="21">
        <v>6.9999972</v>
      </c>
      <c r="F89" s="21">
        <v>7.1666638</v>
      </c>
      <c r="G89" s="21">
        <v>8.7499965</v>
      </c>
      <c r="H89" s="21">
        <v>4.999998</v>
      </c>
      <c r="I89" s="23">
        <v>2.5833323</v>
      </c>
      <c r="J89" s="21">
        <v>1.8333325999999999</v>
      </c>
      <c r="K89" s="21">
        <v>5.833331</v>
      </c>
      <c r="L89" s="21">
        <v>5.833331</v>
      </c>
      <c r="M89" s="21">
        <v>2.1666658</v>
      </c>
      <c r="N89" s="40">
        <v>17</v>
      </c>
      <c r="O89" s="19"/>
      <c r="P89" s="19"/>
      <c r="Q89" s="19"/>
      <c r="R89" s="19"/>
      <c r="S89" s="19"/>
      <c r="T89" s="19"/>
      <c r="U89" s="12"/>
      <c r="V89" s="10"/>
      <c r="W89" s="10"/>
      <c r="X89" s="10"/>
      <c r="Y89" s="10"/>
      <c r="Z89" s="10"/>
      <c r="AA89" s="10"/>
      <c r="AB89" s="10"/>
      <c r="AC89" s="10"/>
      <c r="AD89" s="10"/>
      <c r="AE89" s="10"/>
      <c r="AF89" s="10"/>
      <c r="AG89" s="10"/>
      <c r="AH89" s="10"/>
      <c r="AI89" s="10"/>
      <c r="AJ89" s="10"/>
      <c r="AK89" s="10"/>
      <c r="AL89" s="10"/>
      <c r="AM89" s="10"/>
      <c r="AN89" s="10"/>
      <c r="AO89" s="10"/>
      <c r="AP89" s="10"/>
      <c r="AQ89" s="10"/>
      <c r="AR89" s="10"/>
      <c r="AS89" s="10"/>
      <c r="AT89" s="10"/>
      <c r="AU89" s="10"/>
      <c r="AV89" s="10"/>
      <c r="AW89" s="10"/>
      <c r="AX89" s="10"/>
      <c r="AY89" s="10"/>
      <c r="AZ89" s="10"/>
      <c r="BA89" s="10"/>
      <c r="BB89" s="10"/>
      <c r="BC89" s="10"/>
    </row>
    <row r="90" spans="1:55" ht="15">
      <c r="A90" s="35">
        <v>18</v>
      </c>
      <c r="B90" s="21">
        <v>1.666666</v>
      </c>
      <c r="C90" s="21">
        <v>5.833331</v>
      </c>
      <c r="D90" s="21">
        <v>4.5833315</v>
      </c>
      <c r="E90" s="21">
        <v>5.2499979</v>
      </c>
      <c r="F90" s="21">
        <v>6.2499975</v>
      </c>
      <c r="G90" s="21">
        <v>7.4166637</v>
      </c>
      <c r="H90" s="21">
        <v>5.3333312</v>
      </c>
      <c r="I90" s="23">
        <v>3.4999986</v>
      </c>
      <c r="J90" s="21">
        <v>6.3333308</v>
      </c>
      <c r="K90" s="21">
        <v>0.1666666</v>
      </c>
      <c r="L90" s="21">
        <v>4.166665</v>
      </c>
      <c r="M90" s="21">
        <v>5.9999976</v>
      </c>
      <c r="N90" s="40">
        <v>18</v>
      </c>
      <c r="O90" s="19"/>
      <c r="P90" s="19"/>
      <c r="Q90" s="19"/>
      <c r="R90" s="19"/>
      <c r="S90" s="19"/>
      <c r="T90" s="19"/>
      <c r="U90" s="12"/>
      <c r="V90" s="10"/>
      <c r="W90" s="10"/>
      <c r="X90" s="10"/>
      <c r="Y90" s="10"/>
      <c r="Z90" s="10"/>
      <c r="AA90" s="10"/>
      <c r="AB90" s="10"/>
      <c r="AC90" s="10"/>
      <c r="AD90" s="10"/>
      <c r="AE90" s="10"/>
      <c r="AF90" s="10"/>
      <c r="AG90" s="10"/>
      <c r="AH90" s="10"/>
      <c r="AI90" s="10"/>
      <c r="AJ90" s="10"/>
      <c r="AK90" s="10"/>
      <c r="AL90" s="10"/>
      <c r="AM90" s="10"/>
      <c r="AN90" s="10"/>
      <c r="AO90" s="10"/>
      <c r="AP90" s="10"/>
      <c r="AQ90" s="10"/>
      <c r="AR90" s="10"/>
      <c r="AS90" s="10"/>
      <c r="AT90" s="10"/>
      <c r="AU90" s="10"/>
      <c r="AV90" s="10"/>
      <c r="AW90" s="10"/>
      <c r="AX90" s="10"/>
      <c r="AY90" s="10"/>
      <c r="AZ90" s="10"/>
      <c r="BA90" s="10"/>
      <c r="BB90" s="10"/>
      <c r="BC90" s="10"/>
    </row>
    <row r="91" spans="1:55" ht="15">
      <c r="A91" s="35">
        <v>19</v>
      </c>
      <c r="B91" s="21">
        <v>0.5833330999999999</v>
      </c>
      <c r="C91" s="21">
        <v>2.7499989</v>
      </c>
      <c r="D91" s="21">
        <v>4.2499983</v>
      </c>
      <c r="E91" s="21">
        <v>2.4166657</v>
      </c>
      <c r="F91" s="21">
        <v>0.0833333</v>
      </c>
      <c r="G91" s="21">
        <v>6.2499975</v>
      </c>
      <c r="H91" s="21">
        <v>5.4166644999999995</v>
      </c>
      <c r="I91" s="23">
        <v>6.2499975</v>
      </c>
      <c r="J91" s="21">
        <v>4.4999982</v>
      </c>
      <c r="K91" s="21">
        <v>1.0833329</v>
      </c>
      <c r="L91" s="21">
        <v>1.2499995</v>
      </c>
      <c r="M91" s="21">
        <v>2.4166657</v>
      </c>
      <c r="N91" s="40">
        <v>19</v>
      </c>
      <c r="O91" s="19"/>
      <c r="P91" s="19"/>
      <c r="Q91" s="19"/>
      <c r="R91" s="19"/>
      <c r="S91" s="19"/>
      <c r="T91" s="19"/>
      <c r="U91" s="12"/>
      <c r="V91" s="10"/>
      <c r="W91" s="10"/>
      <c r="X91" s="10"/>
      <c r="Y91" s="10"/>
      <c r="Z91" s="10"/>
      <c r="AA91" s="10"/>
      <c r="AB91" s="10"/>
      <c r="AC91" s="10"/>
      <c r="AD91" s="10"/>
      <c r="AE91" s="10"/>
      <c r="AF91" s="10"/>
      <c r="AG91" s="10"/>
      <c r="AH91" s="10"/>
      <c r="AI91" s="10"/>
      <c r="AJ91" s="10"/>
      <c r="AK91" s="10"/>
      <c r="AL91" s="10"/>
      <c r="AM91" s="10"/>
      <c r="AN91" s="10"/>
      <c r="AO91" s="10"/>
      <c r="AP91" s="10"/>
      <c r="AQ91" s="10"/>
      <c r="AR91" s="10"/>
      <c r="AS91" s="10"/>
      <c r="AT91" s="10"/>
      <c r="AU91" s="10"/>
      <c r="AV91" s="10"/>
      <c r="AW91" s="10"/>
      <c r="AX91" s="10"/>
      <c r="AY91" s="10"/>
      <c r="AZ91" s="10"/>
      <c r="BA91" s="10"/>
      <c r="BB91" s="10"/>
      <c r="BC91" s="10"/>
    </row>
    <row r="92" spans="1:55" ht="15">
      <c r="A92" s="35">
        <v>20</v>
      </c>
      <c r="B92" s="21">
        <v>1.1666661999999999</v>
      </c>
      <c r="C92" s="21">
        <v>0</v>
      </c>
      <c r="D92" s="21">
        <v>5.3333312</v>
      </c>
      <c r="E92" s="21">
        <v>4.7499981</v>
      </c>
      <c r="F92" s="21">
        <v>5.0833313</v>
      </c>
      <c r="G92" s="21">
        <v>4.6666647999999995</v>
      </c>
      <c r="H92" s="21">
        <v>4.9166647</v>
      </c>
      <c r="I92" s="23">
        <v>1.5833327</v>
      </c>
      <c r="J92" s="21">
        <v>6.9999972</v>
      </c>
      <c r="K92" s="21">
        <v>0.7499997</v>
      </c>
      <c r="L92" s="21">
        <v>0</v>
      </c>
      <c r="M92" s="21">
        <v>0</v>
      </c>
      <c r="N92" s="40">
        <v>20</v>
      </c>
      <c r="O92" s="19"/>
      <c r="P92" s="19"/>
      <c r="Q92" s="19"/>
      <c r="R92" s="19"/>
      <c r="S92" s="19"/>
      <c r="T92" s="19"/>
      <c r="U92" s="12"/>
      <c r="V92" s="10"/>
      <c r="W92" s="10"/>
      <c r="X92" s="10"/>
      <c r="Y92" s="10"/>
      <c r="Z92" s="10"/>
      <c r="AA92" s="10"/>
      <c r="AB92" s="10"/>
      <c r="AC92" s="10"/>
      <c r="AD92" s="10"/>
      <c r="AE92" s="10"/>
      <c r="AF92" s="10"/>
      <c r="AG92" s="10"/>
      <c r="AH92" s="10"/>
      <c r="AI92" s="10"/>
      <c r="AJ92" s="10"/>
      <c r="AK92" s="10"/>
      <c r="AL92" s="10"/>
      <c r="AM92" s="10"/>
      <c r="AN92" s="10"/>
      <c r="AO92" s="10"/>
      <c r="AP92" s="10"/>
      <c r="AQ92" s="10"/>
      <c r="AR92" s="10"/>
      <c r="AS92" s="10"/>
      <c r="AT92" s="10"/>
      <c r="AU92" s="10"/>
      <c r="AV92" s="10"/>
      <c r="AW92" s="10"/>
      <c r="AX92" s="10"/>
      <c r="AY92" s="10"/>
      <c r="AZ92" s="10"/>
      <c r="BA92" s="10"/>
      <c r="BB92" s="10"/>
      <c r="BC92" s="10"/>
    </row>
    <row r="93" spans="1:55" ht="15">
      <c r="A93" s="35">
        <v>21</v>
      </c>
      <c r="B93" s="21">
        <v>5.0833313</v>
      </c>
      <c r="C93" s="21">
        <v>0</v>
      </c>
      <c r="D93" s="21">
        <v>0</v>
      </c>
      <c r="E93" s="21">
        <v>6.1666642</v>
      </c>
      <c r="F93" s="21">
        <v>1.9999992</v>
      </c>
      <c r="G93" s="21">
        <v>1.666666</v>
      </c>
      <c r="H93" s="21">
        <v>5.6666644</v>
      </c>
      <c r="I93" s="23">
        <v>4.8333314</v>
      </c>
      <c r="J93" s="21">
        <v>6.8333306</v>
      </c>
      <c r="K93" s="21">
        <v>3.8333318</v>
      </c>
      <c r="L93" s="21">
        <v>2.4166657</v>
      </c>
      <c r="M93" s="21">
        <v>0</v>
      </c>
      <c r="N93" s="40">
        <v>21</v>
      </c>
      <c r="O93" s="19"/>
      <c r="P93" s="19"/>
      <c r="Q93" s="19"/>
      <c r="R93" s="19"/>
      <c r="S93" s="19"/>
      <c r="T93" s="19"/>
      <c r="U93" s="12"/>
      <c r="V93" s="10"/>
      <c r="W93" s="10"/>
      <c r="X93" s="10"/>
      <c r="Y93" s="10"/>
      <c r="Z93" s="10"/>
      <c r="AA93" s="10"/>
      <c r="AB93" s="10"/>
      <c r="AC93" s="10"/>
      <c r="AD93" s="10"/>
      <c r="AE93" s="10"/>
      <c r="AF93" s="10"/>
      <c r="AG93" s="10"/>
      <c r="AH93" s="10"/>
      <c r="AI93" s="10"/>
      <c r="AJ93" s="10"/>
      <c r="AK93" s="10"/>
      <c r="AL93" s="10"/>
      <c r="AM93" s="10"/>
      <c r="AN93" s="10"/>
      <c r="AO93" s="10"/>
      <c r="AP93" s="10"/>
      <c r="AQ93" s="10"/>
      <c r="AR93" s="10"/>
      <c r="AS93" s="10"/>
      <c r="AT93" s="10"/>
      <c r="AU93" s="10"/>
      <c r="AV93" s="10"/>
      <c r="AW93" s="10"/>
      <c r="AX93" s="10"/>
      <c r="AY93" s="10"/>
      <c r="AZ93" s="10"/>
      <c r="BA93" s="10"/>
      <c r="BB93" s="10"/>
      <c r="BC93" s="10"/>
    </row>
    <row r="94" spans="1:55" ht="15">
      <c r="A94" s="35">
        <v>22</v>
      </c>
      <c r="B94" s="21">
        <v>0</v>
      </c>
      <c r="C94" s="21">
        <v>0</v>
      </c>
      <c r="D94" s="21">
        <v>3.4999986</v>
      </c>
      <c r="E94" s="21">
        <v>0</v>
      </c>
      <c r="F94" s="21">
        <v>5.7499977</v>
      </c>
      <c r="G94" s="21">
        <v>4.8333314</v>
      </c>
      <c r="H94" s="21">
        <v>2.5833323</v>
      </c>
      <c r="I94" s="23">
        <v>4.3333316</v>
      </c>
      <c r="J94" s="21">
        <v>5.0833313</v>
      </c>
      <c r="K94" s="21">
        <v>3.4999986</v>
      </c>
      <c r="L94" s="21">
        <v>1.8333325999999999</v>
      </c>
      <c r="M94" s="21">
        <v>2.9999988</v>
      </c>
      <c r="N94" s="40">
        <v>22</v>
      </c>
      <c r="O94" s="19"/>
      <c r="P94" s="19"/>
      <c r="Q94" s="19"/>
      <c r="R94" s="19"/>
      <c r="S94" s="19"/>
      <c r="T94" s="19"/>
      <c r="U94" s="12"/>
      <c r="V94" s="10"/>
      <c r="W94" s="10"/>
      <c r="X94" s="10"/>
      <c r="Y94" s="10"/>
      <c r="Z94" s="10"/>
      <c r="AA94" s="10"/>
      <c r="AB94" s="10"/>
      <c r="AC94" s="10"/>
      <c r="AD94" s="10"/>
      <c r="AE94" s="10"/>
      <c r="AF94" s="10"/>
      <c r="AG94" s="10"/>
      <c r="AH94" s="10"/>
      <c r="AI94" s="10"/>
      <c r="AJ94" s="10"/>
      <c r="AK94" s="10"/>
      <c r="AL94" s="10"/>
      <c r="AM94" s="10"/>
      <c r="AN94" s="10"/>
      <c r="AO94" s="10"/>
      <c r="AP94" s="10"/>
      <c r="AQ94" s="10"/>
      <c r="AR94" s="10"/>
      <c r="AS94" s="10"/>
      <c r="AT94" s="10"/>
      <c r="AU94" s="10"/>
      <c r="AV94" s="10"/>
      <c r="AW94" s="10"/>
      <c r="AX94" s="10"/>
      <c r="AY94" s="10"/>
      <c r="AZ94" s="10"/>
      <c r="BA94" s="10"/>
      <c r="BB94" s="10"/>
      <c r="BC94" s="10"/>
    </row>
    <row r="95" spans="1:55" ht="15">
      <c r="A95" s="35">
        <v>23</v>
      </c>
      <c r="B95" s="21">
        <v>6.0833309</v>
      </c>
      <c r="C95" s="21">
        <v>4.166665</v>
      </c>
      <c r="D95" s="21">
        <v>7.1666638</v>
      </c>
      <c r="E95" s="21">
        <v>5.2499979</v>
      </c>
      <c r="F95" s="21">
        <v>4.6666647999999995</v>
      </c>
      <c r="G95" s="21">
        <v>7.1666638</v>
      </c>
      <c r="H95" s="21">
        <v>7.8333302</v>
      </c>
      <c r="I95" s="23">
        <v>3.7499985</v>
      </c>
      <c r="J95" s="21">
        <v>0.1666666</v>
      </c>
      <c r="K95" s="21">
        <v>4.4999982</v>
      </c>
      <c r="L95" s="21">
        <v>0</v>
      </c>
      <c r="M95" s="21">
        <v>0</v>
      </c>
      <c r="N95" s="40">
        <v>23</v>
      </c>
      <c r="O95" s="19"/>
      <c r="P95" s="19"/>
      <c r="Q95" s="19"/>
      <c r="R95" s="19"/>
      <c r="S95" s="19"/>
      <c r="T95" s="19"/>
      <c r="U95" s="12"/>
      <c r="V95" s="10"/>
      <c r="W95" s="10"/>
      <c r="X95" s="10"/>
      <c r="Y95" s="10"/>
      <c r="Z95" s="10"/>
      <c r="AA95" s="10"/>
      <c r="AB95" s="10"/>
      <c r="AC95" s="10"/>
      <c r="AD95" s="10"/>
      <c r="AE95" s="10"/>
      <c r="AF95" s="10"/>
      <c r="AG95" s="10"/>
      <c r="AH95" s="10"/>
      <c r="AI95" s="10"/>
      <c r="AJ95" s="10"/>
      <c r="AK95" s="10"/>
      <c r="AL95" s="10"/>
      <c r="AM95" s="10"/>
      <c r="AN95" s="10"/>
      <c r="AO95" s="10"/>
      <c r="AP95" s="10"/>
      <c r="AQ95" s="10"/>
      <c r="AR95" s="10"/>
      <c r="AS95" s="10"/>
      <c r="AT95" s="10"/>
      <c r="AU95" s="10"/>
      <c r="AV95" s="10"/>
      <c r="AW95" s="10"/>
      <c r="AX95" s="10"/>
      <c r="AY95" s="10"/>
      <c r="AZ95" s="10"/>
      <c r="BA95" s="10"/>
      <c r="BB95" s="10"/>
      <c r="BC95" s="10"/>
    </row>
    <row r="96" spans="1:55" ht="15">
      <c r="A96" s="35">
        <v>24</v>
      </c>
      <c r="B96" s="21">
        <v>4.166665</v>
      </c>
      <c r="C96" s="21">
        <v>5.9999976</v>
      </c>
      <c r="D96" s="21">
        <v>0.4999998</v>
      </c>
      <c r="E96" s="21">
        <v>6.1666642</v>
      </c>
      <c r="F96" s="21">
        <v>1.5833327</v>
      </c>
      <c r="G96" s="21">
        <v>3.9999984</v>
      </c>
      <c r="H96" s="21">
        <v>6.8333306</v>
      </c>
      <c r="I96" s="23">
        <v>1.666666</v>
      </c>
      <c r="J96" s="21">
        <v>5.0833313</v>
      </c>
      <c r="K96" s="21">
        <v>2.2499991</v>
      </c>
      <c r="L96" s="21">
        <v>3.6666651999999997</v>
      </c>
      <c r="M96" s="21">
        <v>0</v>
      </c>
      <c r="N96" s="40">
        <v>24</v>
      </c>
      <c r="O96" s="19"/>
      <c r="P96" s="19"/>
      <c r="Q96" s="19"/>
      <c r="R96" s="19"/>
      <c r="S96" s="19"/>
      <c r="T96" s="19"/>
      <c r="U96" s="12"/>
      <c r="V96" s="10"/>
      <c r="W96" s="10"/>
      <c r="X96" s="10"/>
      <c r="Y96" s="10"/>
      <c r="Z96" s="10"/>
      <c r="AA96" s="10"/>
      <c r="AB96" s="10"/>
      <c r="AC96" s="10"/>
      <c r="AD96" s="10"/>
      <c r="AE96" s="10"/>
      <c r="AF96" s="10"/>
      <c r="AG96" s="10"/>
      <c r="AH96" s="10"/>
      <c r="AI96" s="10"/>
      <c r="AJ96" s="10"/>
      <c r="AK96" s="10"/>
      <c r="AL96" s="10"/>
      <c r="AM96" s="10"/>
      <c r="AN96" s="10"/>
      <c r="AO96" s="10"/>
      <c r="AP96" s="10"/>
      <c r="AQ96" s="10"/>
      <c r="AR96" s="10"/>
      <c r="AS96" s="10"/>
      <c r="AT96" s="10"/>
      <c r="AU96" s="10"/>
      <c r="AV96" s="10"/>
      <c r="AW96" s="10"/>
      <c r="AX96" s="10"/>
      <c r="AY96" s="10"/>
      <c r="AZ96" s="10"/>
      <c r="BA96" s="10"/>
      <c r="BB96" s="10"/>
      <c r="BC96" s="10"/>
    </row>
    <row r="97" spans="1:55" ht="15">
      <c r="A97" s="35">
        <v>25</v>
      </c>
      <c r="B97" s="21">
        <v>2.8333322</v>
      </c>
      <c r="C97" s="21">
        <v>6.4999974</v>
      </c>
      <c r="D97" s="21">
        <v>4.6666647999999995</v>
      </c>
      <c r="E97" s="21">
        <v>5.7499977</v>
      </c>
      <c r="F97" s="21">
        <v>5.0833313</v>
      </c>
      <c r="G97" s="21">
        <v>0</v>
      </c>
      <c r="H97" s="21">
        <v>6.9166639</v>
      </c>
      <c r="I97" s="23">
        <v>4.9166647</v>
      </c>
      <c r="J97" s="21">
        <v>4.3333316</v>
      </c>
      <c r="K97" s="21">
        <v>0.4999998</v>
      </c>
      <c r="L97" s="21">
        <v>0.833333</v>
      </c>
      <c r="M97" s="21">
        <v>0</v>
      </c>
      <c r="N97" s="40">
        <v>25</v>
      </c>
      <c r="O97" s="19"/>
      <c r="P97" s="19"/>
      <c r="Q97" s="19"/>
      <c r="R97" s="19"/>
      <c r="S97" s="19"/>
      <c r="T97" s="19"/>
      <c r="U97" s="12"/>
      <c r="V97" s="10"/>
      <c r="W97" s="10"/>
      <c r="X97" s="10"/>
      <c r="Y97" s="10"/>
      <c r="Z97" s="10"/>
      <c r="AA97" s="10"/>
      <c r="AB97" s="10"/>
      <c r="AC97" s="10"/>
      <c r="AD97" s="10"/>
      <c r="AE97" s="10"/>
      <c r="AF97" s="10"/>
      <c r="AG97" s="10"/>
      <c r="AH97" s="10"/>
      <c r="AI97" s="10"/>
      <c r="AJ97" s="10"/>
      <c r="AK97" s="10"/>
      <c r="AL97" s="10"/>
      <c r="AM97" s="10"/>
      <c r="AN97" s="10"/>
      <c r="AO97" s="10"/>
      <c r="AP97" s="10"/>
      <c r="AQ97" s="10"/>
      <c r="AR97" s="10"/>
      <c r="AS97" s="10"/>
      <c r="AT97" s="10"/>
      <c r="AU97" s="10"/>
      <c r="AV97" s="10"/>
      <c r="AW97" s="10"/>
      <c r="AX97" s="10"/>
      <c r="AY97" s="10"/>
      <c r="AZ97" s="10"/>
      <c r="BA97" s="10"/>
      <c r="BB97" s="10"/>
      <c r="BC97" s="10"/>
    </row>
    <row r="98" spans="1:55" ht="15">
      <c r="A98" s="35">
        <v>26</v>
      </c>
      <c r="B98" s="21">
        <v>0</v>
      </c>
      <c r="C98" s="21">
        <v>5.833331</v>
      </c>
      <c r="D98" s="21">
        <v>0</v>
      </c>
      <c r="E98" s="21">
        <v>6.666664</v>
      </c>
      <c r="F98" s="21">
        <v>0</v>
      </c>
      <c r="G98" s="21">
        <v>0</v>
      </c>
      <c r="H98" s="21">
        <v>7.5833303</v>
      </c>
      <c r="I98" s="23">
        <v>3.6666651999999997</v>
      </c>
      <c r="J98" s="21">
        <v>3.7499985</v>
      </c>
      <c r="K98" s="21">
        <v>3.9999984</v>
      </c>
      <c r="L98" s="21">
        <v>5.1666646</v>
      </c>
      <c r="M98" s="21">
        <v>0</v>
      </c>
      <c r="N98" s="40">
        <v>26</v>
      </c>
      <c r="O98" s="19"/>
      <c r="P98" s="19"/>
      <c r="Q98" s="19"/>
      <c r="R98" s="19"/>
      <c r="S98" s="19"/>
      <c r="T98" s="19"/>
      <c r="U98" s="12"/>
      <c r="V98" s="10"/>
      <c r="W98" s="10"/>
      <c r="X98" s="10"/>
      <c r="Y98" s="10"/>
      <c r="Z98" s="10"/>
      <c r="AA98" s="10"/>
      <c r="AB98" s="10"/>
      <c r="AC98" s="10"/>
      <c r="AD98" s="10"/>
      <c r="AE98" s="10"/>
      <c r="AF98" s="10"/>
      <c r="AG98" s="10"/>
      <c r="AH98" s="10"/>
      <c r="AI98" s="10"/>
      <c r="AJ98" s="10"/>
      <c r="AK98" s="10"/>
      <c r="AL98" s="10"/>
      <c r="AM98" s="10"/>
      <c r="AN98" s="10"/>
      <c r="AO98" s="10"/>
      <c r="AP98" s="10"/>
      <c r="AQ98" s="10"/>
      <c r="AR98" s="10"/>
      <c r="AS98" s="10"/>
      <c r="AT98" s="10"/>
      <c r="AU98" s="10"/>
      <c r="AV98" s="10"/>
      <c r="AW98" s="10"/>
      <c r="AX98" s="10"/>
      <c r="AY98" s="10"/>
      <c r="AZ98" s="10"/>
      <c r="BA98" s="10"/>
      <c r="BB98" s="10"/>
      <c r="BC98" s="10"/>
    </row>
    <row r="99" spans="1:55" ht="15">
      <c r="A99" s="35">
        <v>27</v>
      </c>
      <c r="B99" s="21">
        <v>0</v>
      </c>
      <c r="C99" s="21">
        <v>0.9166662999999999</v>
      </c>
      <c r="D99" s="21">
        <v>0</v>
      </c>
      <c r="E99" s="21">
        <v>5.3333312</v>
      </c>
      <c r="F99" s="21">
        <v>1.2499995</v>
      </c>
      <c r="G99" s="21">
        <v>6.8333306</v>
      </c>
      <c r="H99" s="21">
        <v>3.5833319</v>
      </c>
      <c r="I99" s="23">
        <v>8.1666634</v>
      </c>
      <c r="J99" s="21">
        <v>5.4999978</v>
      </c>
      <c r="K99" s="21">
        <v>4.6666647999999995</v>
      </c>
      <c r="L99" s="21">
        <v>5.4166644999999995</v>
      </c>
      <c r="M99" s="21">
        <v>0</v>
      </c>
      <c r="N99" s="40">
        <v>27</v>
      </c>
      <c r="O99" s="19"/>
      <c r="P99" s="19"/>
      <c r="Q99" s="19"/>
      <c r="R99" s="19"/>
      <c r="S99" s="19"/>
      <c r="T99" s="19"/>
      <c r="U99" s="12"/>
      <c r="V99" s="10"/>
      <c r="W99" s="10"/>
      <c r="X99" s="10"/>
      <c r="Y99" s="10"/>
      <c r="Z99" s="10"/>
      <c r="AA99" s="10"/>
      <c r="AB99" s="10"/>
      <c r="AC99" s="10"/>
      <c r="AD99" s="10"/>
      <c r="AE99" s="10"/>
      <c r="AF99" s="10"/>
      <c r="AG99" s="10"/>
      <c r="AH99" s="10"/>
      <c r="AI99" s="10"/>
      <c r="AJ99" s="10"/>
      <c r="AK99" s="10"/>
      <c r="AL99" s="10"/>
      <c r="AM99" s="10"/>
      <c r="AN99" s="10"/>
      <c r="AO99" s="10"/>
      <c r="AP99" s="10"/>
      <c r="AQ99" s="10"/>
      <c r="AR99" s="10"/>
      <c r="AS99" s="10"/>
      <c r="AT99" s="10"/>
      <c r="AU99" s="10"/>
      <c r="AV99" s="10"/>
      <c r="AW99" s="10"/>
      <c r="AX99" s="10"/>
      <c r="AY99" s="10"/>
      <c r="AZ99" s="10"/>
      <c r="BA99" s="10"/>
      <c r="BB99" s="10"/>
      <c r="BC99" s="10"/>
    </row>
    <row r="100" spans="1:55" ht="15">
      <c r="A100" s="35">
        <v>28</v>
      </c>
      <c r="B100" s="21">
        <v>6.0833309</v>
      </c>
      <c r="C100" s="21">
        <v>0.9166662999999999</v>
      </c>
      <c r="D100" s="21">
        <v>0</v>
      </c>
      <c r="E100" s="21">
        <v>2.499999</v>
      </c>
      <c r="F100" s="21">
        <v>9.0833297</v>
      </c>
      <c r="G100" s="21">
        <v>8.1666634</v>
      </c>
      <c r="H100" s="21">
        <v>5.7499977</v>
      </c>
      <c r="I100" s="23">
        <v>4.4166649</v>
      </c>
      <c r="J100" s="21">
        <v>3.0833321</v>
      </c>
      <c r="K100" s="21">
        <v>0.3333332</v>
      </c>
      <c r="L100" s="21">
        <v>2.6666656</v>
      </c>
      <c r="M100" s="21">
        <v>0</v>
      </c>
      <c r="N100" s="40">
        <v>28</v>
      </c>
      <c r="O100" s="19"/>
      <c r="P100" s="19"/>
      <c r="Q100" s="19"/>
      <c r="R100" s="19"/>
      <c r="S100" s="19"/>
      <c r="T100" s="19"/>
      <c r="U100" s="12"/>
      <c r="V100" s="10"/>
      <c r="W100" s="10"/>
      <c r="X100" s="10"/>
      <c r="Y100" s="10"/>
      <c r="Z100" s="10"/>
      <c r="AA100" s="10"/>
      <c r="AB100" s="10"/>
      <c r="AC100" s="10"/>
      <c r="AD100" s="10"/>
      <c r="AE100" s="10"/>
      <c r="AF100" s="10"/>
      <c r="AG100" s="10"/>
      <c r="AH100" s="10"/>
      <c r="AI100" s="10"/>
      <c r="AJ100" s="10"/>
      <c r="AK100" s="10"/>
      <c r="AL100" s="10"/>
      <c r="AM100" s="10"/>
      <c r="AN100" s="10"/>
      <c r="AO100" s="10"/>
      <c r="AP100" s="10"/>
      <c r="AQ100" s="10"/>
      <c r="AR100" s="10"/>
      <c r="AS100" s="10"/>
      <c r="AT100" s="10"/>
      <c r="AU100" s="10"/>
      <c r="AV100" s="10"/>
      <c r="AW100" s="10"/>
      <c r="AX100" s="10"/>
      <c r="AY100" s="10"/>
      <c r="AZ100" s="10"/>
      <c r="BA100" s="10"/>
      <c r="BB100" s="10"/>
      <c r="BC100" s="10"/>
    </row>
    <row r="101" spans="1:55" ht="15">
      <c r="A101" s="35">
        <v>29</v>
      </c>
      <c r="B101" s="21">
        <v>7.0833305</v>
      </c>
      <c r="C101" s="21">
        <v>0</v>
      </c>
      <c r="D101" s="21">
        <v>0</v>
      </c>
      <c r="E101" s="21">
        <v>5.9999976</v>
      </c>
      <c r="F101" s="21">
        <v>7.3333303999999995</v>
      </c>
      <c r="G101" s="21">
        <v>8.4166633</v>
      </c>
      <c r="H101" s="21">
        <v>7.7499969</v>
      </c>
      <c r="I101" s="23">
        <v>3.7499985</v>
      </c>
      <c r="J101" s="21">
        <v>5.1666646</v>
      </c>
      <c r="K101" s="21">
        <v>5.4999978</v>
      </c>
      <c r="L101" s="21">
        <v>5.4166644999999995</v>
      </c>
      <c r="M101" s="21">
        <v>3.0833321</v>
      </c>
      <c r="N101" s="40">
        <v>29</v>
      </c>
      <c r="O101" s="19"/>
      <c r="P101" s="19"/>
      <c r="Q101" s="19"/>
      <c r="R101" s="19"/>
      <c r="S101" s="19"/>
      <c r="T101" s="19"/>
      <c r="U101" s="12"/>
      <c r="V101" s="10"/>
      <c r="W101" s="10"/>
      <c r="X101" s="10"/>
      <c r="Y101" s="10"/>
      <c r="Z101" s="10"/>
      <c r="AA101" s="10"/>
      <c r="AB101" s="10"/>
      <c r="AC101" s="10"/>
      <c r="AD101" s="10"/>
      <c r="AE101" s="10"/>
      <c r="AF101" s="10"/>
      <c r="AG101" s="10"/>
      <c r="AH101" s="10"/>
      <c r="AI101" s="10"/>
      <c r="AJ101" s="10"/>
      <c r="AK101" s="10"/>
      <c r="AL101" s="10"/>
      <c r="AM101" s="10"/>
      <c r="AN101" s="10"/>
      <c r="AO101" s="10"/>
      <c r="AP101" s="10"/>
      <c r="AQ101" s="10"/>
      <c r="AR101" s="10"/>
      <c r="AS101" s="10"/>
      <c r="AT101" s="10"/>
      <c r="AU101" s="10"/>
      <c r="AV101" s="10"/>
      <c r="AW101" s="10"/>
      <c r="AX101" s="10"/>
      <c r="AY101" s="10"/>
      <c r="AZ101" s="10"/>
      <c r="BA101" s="10"/>
      <c r="BB101" s="10"/>
      <c r="BC101" s="10"/>
    </row>
    <row r="102" spans="1:55" ht="15">
      <c r="A102" s="35">
        <v>30</v>
      </c>
      <c r="B102" s="21">
        <v>2.4166657</v>
      </c>
      <c r="C102" s="21">
        <v>0</v>
      </c>
      <c r="D102" s="21">
        <v>0</v>
      </c>
      <c r="E102" s="21">
        <v>3.6666651999999997</v>
      </c>
      <c r="F102" s="21">
        <v>5.6666644</v>
      </c>
      <c r="G102" s="21">
        <v>8.5833299</v>
      </c>
      <c r="H102" s="21">
        <v>2.9999988</v>
      </c>
      <c r="I102" s="23">
        <v>2.5833323</v>
      </c>
      <c r="J102" s="21">
        <v>5.7499977</v>
      </c>
      <c r="K102" s="21">
        <v>4.6666647999999995</v>
      </c>
      <c r="L102" s="21">
        <v>1.4166661</v>
      </c>
      <c r="M102" s="21">
        <v>0</v>
      </c>
      <c r="N102" s="40">
        <v>30</v>
      </c>
      <c r="O102" s="19"/>
      <c r="P102" s="19"/>
      <c r="Q102" s="19"/>
      <c r="R102" s="19"/>
      <c r="S102" s="19"/>
      <c r="T102" s="19"/>
      <c r="U102" s="12"/>
      <c r="V102" s="10"/>
      <c r="W102" s="10"/>
      <c r="X102" s="10"/>
      <c r="Y102" s="10"/>
      <c r="Z102" s="10"/>
      <c r="AA102" s="10"/>
      <c r="AB102" s="10"/>
      <c r="AC102" s="10"/>
      <c r="AD102" s="10"/>
      <c r="AE102" s="10"/>
      <c r="AF102" s="10"/>
      <c r="AG102" s="10"/>
      <c r="AH102" s="10"/>
      <c r="AI102" s="10"/>
      <c r="AJ102" s="10"/>
      <c r="AK102" s="10"/>
      <c r="AL102" s="10"/>
      <c r="AM102" s="10"/>
      <c r="AN102" s="10"/>
      <c r="AO102" s="10"/>
      <c r="AP102" s="10"/>
      <c r="AQ102" s="10"/>
      <c r="AR102" s="10"/>
      <c r="AS102" s="10"/>
      <c r="AT102" s="10"/>
      <c r="AU102" s="10"/>
      <c r="AV102" s="10"/>
      <c r="AW102" s="10"/>
      <c r="AX102" s="10"/>
      <c r="AY102" s="10"/>
      <c r="AZ102" s="10"/>
      <c r="BA102" s="10"/>
      <c r="BB102" s="10"/>
      <c r="BC102" s="10"/>
    </row>
    <row r="103" spans="1:55" ht="15">
      <c r="A103" s="35">
        <v>31</v>
      </c>
      <c r="B103" s="21">
        <v>3.2499987</v>
      </c>
      <c r="C103" s="21"/>
      <c r="D103" s="21">
        <v>0</v>
      </c>
      <c r="E103" s="21"/>
      <c r="F103" s="21">
        <v>1.8333325999999999</v>
      </c>
      <c r="G103" s="21"/>
      <c r="H103" s="21">
        <v>4.999998</v>
      </c>
      <c r="I103" s="23">
        <v>0.2499999</v>
      </c>
      <c r="J103" s="21"/>
      <c r="K103" s="21">
        <v>1.9999992</v>
      </c>
      <c r="L103" s="21"/>
      <c r="M103" s="21">
        <v>2.0833325</v>
      </c>
      <c r="N103" s="40">
        <v>31</v>
      </c>
      <c r="O103" s="19"/>
      <c r="P103" s="19"/>
      <c r="Q103" s="19"/>
      <c r="R103" s="19"/>
      <c r="S103" s="19"/>
      <c r="T103" s="19"/>
      <c r="U103" s="12"/>
      <c r="V103" s="10"/>
      <c r="W103" s="10"/>
      <c r="X103" s="10"/>
      <c r="Y103" s="10"/>
      <c r="Z103" s="10"/>
      <c r="AA103" s="10"/>
      <c r="AB103" s="10"/>
      <c r="AC103" s="10"/>
      <c r="AD103" s="10"/>
      <c r="AE103" s="10"/>
      <c r="AF103" s="10"/>
      <c r="AG103" s="10"/>
      <c r="AH103" s="10"/>
      <c r="AI103" s="10"/>
      <c r="AJ103" s="10"/>
      <c r="AK103" s="10"/>
      <c r="AL103" s="10"/>
      <c r="AM103" s="10"/>
      <c r="AN103" s="10"/>
      <c r="AO103" s="10"/>
      <c r="AP103" s="10"/>
      <c r="AQ103" s="10"/>
      <c r="AR103" s="10"/>
      <c r="AS103" s="10"/>
      <c r="AT103" s="10"/>
      <c r="AU103" s="10"/>
      <c r="AV103" s="10"/>
      <c r="AW103" s="10"/>
      <c r="AX103" s="10"/>
      <c r="AY103" s="10"/>
      <c r="AZ103" s="10"/>
      <c r="BA103" s="10"/>
      <c r="BB103" s="10"/>
      <c r="BC103" s="10"/>
    </row>
    <row r="104" spans="1:55" ht="15">
      <c r="A104" s="19"/>
      <c r="B104" s="19"/>
      <c r="C104" s="19"/>
      <c r="D104" s="19"/>
      <c r="E104" s="19"/>
      <c r="F104" s="19"/>
      <c r="G104" s="19"/>
      <c r="H104" s="19"/>
      <c r="I104" s="20"/>
      <c r="J104" s="19"/>
      <c r="K104" s="19"/>
      <c r="L104" s="19"/>
      <c r="M104" s="19"/>
      <c r="N104" s="39"/>
      <c r="O104" s="19"/>
      <c r="P104" s="19"/>
      <c r="Q104" s="19"/>
      <c r="R104" s="19"/>
      <c r="S104" s="19"/>
      <c r="T104" s="19"/>
      <c r="U104" s="12"/>
      <c r="V104" s="10"/>
      <c r="W104" s="10"/>
      <c r="X104" s="10"/>
      <c r="Y104" s="10"/>
      <c r="Z104" s="10"/>
      <c r="AA104" s="10"/>
      <c r="AB104" s="10"/>
      <c r="AC104" s="10"/>
      <c r="AD104" s="10"/>
      <c r="AE104" s="10"/>
      <c r="AF104" s="10"/>
      <c r="AG104" s="10"/>
      <c r="AH104" s="10"/>
      <c r="AI104" s="10"/>
      <c r="AJ104" s="10"/>
      <c r="AK104" s="10"/>
      <c r="AL104" s="10"/>
      <c r="AM104" s="10"/>
      <c r="AN104" s="10"/>
      <c r="AO104" s="10"/>
      <c r="AP104" s="10"/>
      <c r="AQ104" s="10"/>
      <c r="AR104" s="10"/>
      <c r="AS104" s="10"/>
      <c r="AT104" s="10"/>
      <c r="AU104" s="10"/>
      <c r="AV104" s="10"/>
      <c r="AW104" s="10"/>
      <c r="AX104" s="10"/>
      <c r="AY104" s="10"/>
      <c r="AZ104" s="10"/>
      <c r="BA104" s="10"/>
      <c r="BB104" s="10"/>
      <c r="BC104" s="10"/>
    </row>
    <row r="105" spans="1:55" ht="15">
      <c r="A105" s="19"/>
      <c r="B105" s="32" t="s">
        <v>7</v>
      </c>
      <c r="C105" s="32" t="s">
        <v>8</v>
      </c>
      <c r="D105" s="32" t="s">
        <v>9</v>
      </c>
      <c r="E105" s="32" t="s">
        <v>10</v>
      </c>
      <c r="F105" s="32" t="s">
        <v>11</v>
      </c>
      <c r="G105" s="32" t="s">
        <v>12</v>
      </c>
      <c r="H105" s="32" t="s">
        <v>1</v>
      </c>
      <c r="I105" s="33" t="s">
        <v>2</v>
      </c>
      <c r="J105" s="34" t="s">
        <v>3</v>
      </c>
      <c r="K105" s="34" t="s">
        <v>4</v>
      </c>
      <c r="L105" s="34" t="s">
        <v>5</v>
      </c>
      <c r="M105" s="34" t="s">
        <v>6</v>
      </c>
      <c r="N105" s="19"/>
      <c r="O105" s="19"/>
      <c r="P105" s="19"/>
      <c r="Q105" s="19"/>
      <c r="R105" s="19"/>
      <c r="S105" s="19"/>
      <c r="T105" s="19"/>
      <c r="U105" s="12"/>
      <c r="V105" s="10"/>
      <c r="W105" s="10"/>
      <c r="X105" s="10"/>
      <c r="Y105" s="10"/>
      <c r="Z105" s="10"/>
      <c r="AA105" s="10"/>
      <c r="AB105" s="10"/>
      <c r="AC105" s="10"/>
      <c r="AD105" s="10"/>
      <c r="AE105" s="10"/>
      <c r="AF105" s="10"/>
      <c r="AG105" s="10"/>
      <c r="AH105" s="10"/>
      <c r="AI105" s="10"/>
      <c r="AJ105" s="10"/>
      <c r="AK105" s="10"/>
      <c r="AL105" s="10"/>
      <c r="AM105" s="10"/>
      <c r="AN105" s="10"/>
      <c r="AO105" s="10"/>
      <c r="AP105" s="10"/>
      <c r="AQ105" s="10"/>
      <c r="AR105" s="10"/>
      <c r="AS105" s="10"/>
      <c r="AT105" s="10"/>
      <c r="AU105" s="10"/>
      <c r="AV105" s="10"/>
      <c r="AW105" s="10"/>
      <c r="AX105" s="10"/>
      <c r="AY105" s="10"/>
      <c r="AZ105" s="10"/>
      <c r="BA105" s="10"/>
      <c r="BB105" s="10"/>
      <c r="BC105" s="10"/>
    </row>
    <row r="106" spans="1:55" ht="15">
      <c r="A106" s="19"/>
      <c r="B106" s="19"/>
      <c r="C106" s="19"/>
      <c r="D106" s="19"/>
      <c r="E106" s="19"/>
      <c r="F106" s="19"/>
      <c r="G106" s="19"/>
      <c r="H106" s="19"/>
      <c r="I106" s="20"/>
      <c r="J106" s="19"/>
      <c r="K106" s="19"/>
      <c r="L106" s="19"/>
      <c r="M106" s="19"/>
      <c r="N106" s="19"/>
      <c r="O106" s="19"/>
      <c r="P106" s="19"/>
      <c r="Q106" s="19"/>
      <c r="R106" s="19"/>
      <c r="S106" s="19"/>
      <c r="T106" s="19"/>
      <c r="U106" s="12"/>
      <c r="V106" s="10"/>
      <c r="W106" s="10"/>
      <c r="X106" s="10"/>
      <c r="Y106" s="10"/>
      <c r="Z106" s="10"/>
      <c r="AA106" s="10"/>
      <c r="AB106" s="10"/>
      <c r="AC106" s="10"/>
      <c r="AD106" s="10"/>
      <c r="AE106" s="10"/>
      <c r="AF106" s="10"/>
      <c r="AG106" s="10"/>
      <c r="AH106" s="10"/>
      <c r="AI106" s="10"/>
      <c r="AJ106" s="10"/>
      <c r="AK106" s="10"/>
      <c r="AL106" s="10"/>
      <c r="AM106" s="10"/>
      <c r="AN106" s="10"/>
      <c r="AO106" s="10"/>
      <c r="AP106" s="10"/>
      <c r="AQ106" s="10"/>
      <c r="AR106" s="10"/>
      <c r="AS106" s="10"/>
      <c r="AT106" s="10"/>
      <c r="AU106" s="10"/>
      <c r="AV106" s="10"/>
      <c r="AW106" s="10"/>
      <c r="AX106" s="10"/>
      <c r="AY106" s="10"/>
      <c r="AZ106" s="10"/>
      <c r="BA106" s="10"/>
      <c r="BB106" s="10"/>
      <c r="BC106" s="10"/>
    </row>
    <row r="107" spans="1:55" ht="15">
      <c r="A107" s="19"/>
      <c r="B107" s="21">
        <f>AVERAGE(B73:B103)</f>
        <v>2.4489237516129037</v>
      </c>
      <c r="C107" s="21">
        <f>AVERAGE(C73:C100)</f>
        <v>1.7738088142857147</v>
      </c>
      <c r="D107" s="21">
        <f>AVERAGE(D73:D103)</f>
        <v>2.747310729032258</v>
      </c>
      <c r="E107" s="21">
        <f>AVERAGE(E73:E102)</f>
        <v>3.0444432266666666</v>
      </c>
      <c r="F107" s="21">
        <f>AVERAGE(F73:F103)</f>
        <v>4.9865571451612904</v>
      </c>
      <c r="G107" s="21">
        <f>AVERAGE(G73:G102)</f>
        <v>5.597219983333335</v>
      </c>
      <c r="H107" s="21">
        <f>AVERAGE(H73:H103)</f>
        <v>5.841395512903227</v>
      </c>
      <c r="I107" s="23">
        <f>AVERAGE(I73:I103)</f>
        <v>4.198923051612904</v>
      </c>
      <c r="J107" s="21">
        <f>AVERAGE(J73:J102)</f>
        <v>5.116664619999999</v>
      </c>
      <c r="K107" s="21">
        <f>AVERAGE(K73:K103)</f>
        <v>3.2607513838709674</v>
      </c>
      <c r="L107" s="21">
        <f>AVERAGE(L73:L102)</f>
        <v>2.9805543633333333</v>
      </c>
      <c r="M107" s="21">
        <f>AVERAGE(M73:M103)</f>
        <v>1.3091392612903223</v>
      </c>
      <c r="N107" s="19"/>
      <c r="O107" s="37">
        <f>AVERAGE(B107:M107)</f>
        <v>3.60880765359191</v>
      </c>
      <c r="P107" s="36" t="s">
        <v>23</v>
      </c>
      <c r="Q107" s="36"/>
      <c r="R107" s="36"/>
      <c r="S107" s="36"/>
      <c r="T107" s="19"/>
      <c r="U107" s="12"/>
      <c r="V107" s="10"/>
      <c r="W107" s="10"/>
      <c r="X107" s="10"/>
      <c r="Y107" s="10"/>
      <c r="Z107" s="10"/>
      <c r="AA107" s="10"/>
      <c r="AB107" s="10"/>
      <c r="AC107" s="10"/>
      <c r="AD107" s="10"/>
      <c r="AE107" s="10"/>
      <c r="AF107" s="10"/>
      <c r="AG107" s="10"/>
      <c r="AH107" s="10"/>
      <c r="AI107" s="10"/>
      <c r="AJ107" s="10"/>
      <c r="AK107" s="10"/>
      <c r="AL107" s="10"/>
      <c r="AM107" s="10"/>
      <c r="AN107" s="10"/>
      <c r="AO107" s="10"/>
      <c r="AP107" s="10"/>
      <c r="AQ107" s="10"/>
      <c r="AR107" s="10"/>
      <c r="AS107" s="10"/>
      <c r="AT107" s="10"/>
      <c r="AU107" s="10"/>
      <c r="AV107" s="10"/>
      <c r="AW107" s="10"/>
      <c r="AX107" s="10"/>
      <c r="AY107" s="10"/>
      <c r="AZ107" s="10"/>
      <c r="BA107" s="10"/>
      <c r="BB107" s="10"/>
      <c r="BC107" s="10"/>
    </row>
    <row r="108" spans="1:55" ht="15">
      <c r="A108" s="19"/>
      <c r="B108" s="19"/>
      <c r="C108" s="19"/>
      <c r="D108" s="19"/>
      <c r="E108" s="19"/>
      <c r="F108" s="19"/>
      <c r="G108" s="19"/>
      <c r="H108" s="19"/>
      <c r="I108" s="20"/>
      <c r="J108" s="19"/>
      <c r="K108" s="19"/>
      <c r="L108" s="19"/>
      <c r="M108" s="19"/>
      <c r="N108" s="19"/>
      <c r="O108" s="19"/>
      <c r="P108" s="19"/>
      <c r="Q108" s="19"/>
      <c r="R108" s="19"/>
      <c r="S108" s="19"/>
      <c r="T108" s="19"/>
      <c r="U108" s="12"/>
      <c r="V108" s="10"/>
      <c r="W108" s="10"/>
      <c r="X108" s="10"/>
      <c r="Y108" s="10"/>
      <c r="Z108" s="10"/>
      <c r="AA108" s="10"/>
      <c r="AB108" s="10"/>
      <c r="AC108" s="10"/>
      <c r="AD108" s="10"/>
      <c r="AE108" s="10"/>
      <c r="AF108" s="10"/>
      <c r="AG108" s="10"/>
      <c r="AH108" s="10"/>
      <c r="AI108" s="10"/>
      <c r="AJ108" s="10"/>
      <c r="AK108" s="10"/>
      <c r="AL108" s="10"/>
      <c r="AM108" s="10"/>
      <c r="AN108" s="10"/>
      <c r="AO108" s="10"/>
      <c r="AP108" s="10"/>
      <c r="AQ108" s="10"/>
      <c r="AR108" s="10"/>
      <c r="AS108" s="10"/>
      <c r="AT108" s="10"/>
      <c r="AU108" s="10"/>
      <c r="AV108" s="10"/>
      <c r="AW108" s="10"/>
      <c r="AX108" s="10"/>
      <c r="AY108" s="10"/>
      <c r="AZ108" s="10"/>
      <c r="BA108" s="10"/>
      <c r="BB108" s="10"/>
      <c r="BC108" s="10"/>
    </row>
    <row r="109" spans="1:55" ht="15">
      <c r="A109" s="19"/>
      <c r="B109" s="19"/>
      <c r="C109" s="19"/>
      <c r="D109" s="19"/>
      <c r="E109" s="19"/>
      <c r="F109" s="19"/>
      <c r="G109" s="19"/>
      <c r="H109" s="19"/>
      <c r="I109" s="20"/>
      <c r="J109" s="19"/>
      <c r="K109" s="19"/>
      <c r="L109" s="19"/>
      <c r="M109" s="19"/>
      <c r="N109" s="19"/>
      <c r="O109" s="19"/>
      <c r="P109" s="19"/>
      <c r="Q109" s="19"/>
      <c r="R109" s="19"/>
      <c r="S109" s="19"/>
      <c r="T109" s="19"/>
      <c r="U109" s="12"/>
      <c r="V109" s="10"/>
      <c r="W109" s="10"/>
      <c r="X109" s="10"/>
      <c r="Y109" s="10"/>
      <c r="Z109" s="10"/>
      <c r="AA109" s="10"/>
      <c r="AB109" s="10"/>
      <c r="AC109" s="10"/>
      <c r="AD109" s="10"/>
      <c r="AE109" s="10"/>
      <c r="AF109" s="10"/>
      <c r="AG109" s="10"/>
      <c r="AH109" s="10"/>
      <c r="AI109" s="10"/>
      <c r="AJ109" s="10"/>
      <c r="AK109" s="10"/>
      <c r="AL109" s="10"/>
      <c r="AM109" s="10"/>
      <c r="AN109" s="10"/>
      <c r="AO109" s="10"/>
      <c r="AP109" s="10"/>
      <c r="AQ109" s="10"/>
      <c r="AR109" s="10"/>
      <c r="AS109" s="10"/>
      <c r="AT109" s="10"/>
      <c r="AU109" s="10"/>
      <c r="AV109" s="10"/>
      <c r="AW109" s="10"/>
      <c r="AX109" s="10"/>
      <c r="AY109" s="10"/>
      <c r="AZ109" s="10"/>
      <c r="BA109" s="10"/>
      <c r="BB109" s="10"/>
      <c r="BC109" s="10"/>
    </row>
    <row r="110" spans="1:55" ht="15">
      <c r="A110" s="12"/>
      <c r="B110" s="12"/>
      <c r="C110" s="12"/>
      <c r="D110" s="12"/>
      <c r="E110" s="12"/>
      <c r="F110" s="12"/>
      <c r="G110" s="12"/>
      <c r="H110" s="12"/>
      <c r="I110" s="14"/>
      <c r="J110" s="12"/>
      <c r="K110" s="12"/>
      <c r="L110" s="12"/>
      <c r="M110" s="12"/>
      <c r="N110" s="12"/>
      <c r="O110" s="12"/>
      <c r="P110" s="12"/>
      <c r="Q110" s="12"/>
      <c r="R110" s="12"/>
      <c r="S110" s="12"/>
      <c r="T110" s="12"/>
      <c r="U110" s="12"/>
      <c r="V110" s="10"/>
      <c r="W110" s="10"/>
      <c r="X110" s="10"/>
      <c r="Y110" s="10"/>
      <c r="Z110" s="10"/>
      <c r="AA110" s="10"/>
      <c r="AB110" s="10"/>
      <c r="AC110" s="10"/>
      <c r="AD110" s="10"/>
      <c r="AE110" s="10"/>
      <c r="AF110" s="10"/>
      <c r="AG110" s="10"/>
      <c r="AH110" s="10"/>
      <c r="AI110" s="10"/>
      <c r="AJ110" s="10"/>
      <c r="AK110" s="10"/>
      <c r="AL110" s="10"/>
      <c r="AM110" s="10"/>
      <c r="AN110" s="10"/>
      <c r="AO110" s="10"/>
      <c r="AP110" s="10"/>
      <c r="AQ110" s="10"/>
      <c r="AR110" s="10"/>
      <c r="AS110" s="10"/>
      <c r="AT110" s="10"/>
      <c r="AU110" s="10"/>
      <c r="AV110" s="10"/>
      <c r="AW110" s="10"/>
      <c r="AX110" s="10"/>
      <c r="AY110" s="10"/>
      <c r="AZ110" s="10"/>
      <c r="BA110" s="10"/>
      <c r="BB110" s="10"/>
      <c r="BC110" s="10"/>
    </row>
    <row r="111" spans="1:55" ht="15">
      <c r="A111" s="12"/>
      <c r="B111" s="12"/>
      <c r="C111" s="12"/>
      <c r="D111" s="12"/>
      <c r="E111" s="12"/>
      <c r="F111" s="12"/>
      <c r="G111" s="12"/>
      <c r="H111" s="12"/>
      <c r="I111" s="14"/>
      <c r="J111" s="12"/>
      <c r="K111" s="12"/>
      <c r="L111" s="12"/>
      <c r="M111" s="12"/>
      <c r="N111" s="12"/>
      <c r="O111" s="12"/>
      <c r="P111" s="12"/>
      <c r="Q111" s="12"/>
      <c r="R111" s="12"/>
      <c r="S111" s="12"/>
      <c r="T111" s="12"/>
      <c r="U111" s="12"/>
      <c r="V111" s="10"/>
      <c r="W111" s="10"/>
      <c r="X111" s="10"/>
      <c r="Y111" s="10"/>
      <c r="Z111" s="10"/>
      <c r="AA111" s="10"/>
      <c r="AB111" s="10"/>
      <c r="AC111" s="10"/>
      <c r="AD111" s="10"/>
      <c r="AE111" s="10"/>
      <c r="AF111" s="10"/>
      <c r="AG111" s="10"/>
      <c r="AH111" s="10"/>
      <c r="AI111" s="10"/>
      <c r="AJ111" s="10"/>
      <c r="AK111" s="10"/>
      <c r="AL111" s="10"/>
      <c r="AM111" s="10"/>
      <c r="AN111" s="10"/>
      <c r="AO111" s="10"/>
      <c r="AP111" s="10"/>
      <c r="AQ111" s="10"/>
      <c r="AR111" s="10"/>
      <c r="AS111" s="10"/>
      <c r="AT111" s="10"/>
      <c r="AU111" s="10"/>
      <c r="AV111" s="10"/>
      <c r="AW111" s="10"/>
      <c r="AX111" s="10"/>
      <c r="AY111" s="10"/>
      <c r="AZ111" s="10"/>
      <c r="BA111" s="10"/>
      <c r="BB111" s="10"/>
      <c r="BC111" s="10"/>
    </row>
    <row r="112" spans="1:55" ht="15">
      <c r="A112" s="12"/>
      <c r="B112" s="12"/>
      <c r="C112" s="12"/>
      <c r="D112" s="12"/>
      <c r="E112" s="12"/>
      <c r="F112" s="12"/>
      <c r="G112" s="12"/>
      <c r="H112" s="12"/>
      <c r="I112" s="14"/>
      <c r="J112" s="12"/>
      <c r="K112" s="12"/>
      <c r="L112" s="12"/>
      <c r="M112" s="12"/>
      <c r="N112" s="12"/>
      <c r="O112" s="12"/>
      <c r="P112" s="12"/>
      <c r="Q112" s="12"/>
      <c r="R112" s="12"/>
      <c r="S112" s="12"/>
      <c r="T112" s="12"/>
      <c r="U112" s="12"/>
      <c r="V112" s="10"/>
      <c r="W112" s="10"/>
      <c r="X112" s="10"/>
      <c r="Y112" s="10"/>
      <c r="Z112" s="10"/>
      <c r="AA112" s="10"/>
      <c r="AB112" s="10"/>
      <c r="AC112" s="10"/>
      <c r="AD112" s="10"/>
      <c r="AE112" s="10"/>
      <c r="AF112" s="10"/>
      <c r="AG112" s="10"/>
      <c r="AH112" s="10"/>
      <c r="AI112" s="10"/>
      <c r="AJ112" s="10"/>
      <c r="AK112" s="10"/>
      <c r="AL112" s="10"/>
      <c r="AM112" s="10"/>
      <c r="AN112" s="10"/>
      <c r="AO112" s="10"/>
      <c r="AP112" s="10"/>
      <c r="AQ112" s="10"/>
      <c r="AR112" s="10"/>
      <c r="AS112" s="10"/>
      <c r="AT112" s="10"/>
      <c r="AU112" s="10"/>
      <c r="AV112" s="10"/>
      <c r="AW112" s="10"/>
      <c r="AX112" s="10"/>
      <c r="AY112" s="10"/>
      <c r="AZ112" s="10"/>
      <c r="BA112" s="10"/>
      <c r="BB112" s="10"/>
      <c r="BC112" s="10"/>
    </row>
    <row r="113" spans="1:55" ht="15">
      <c r="A113" s="12"/>
      <c r="B113" s="12"/>
      <c r="C113" s="12"/>
      <c r="D113" s="12"/>
      <c r="E113" s="12"/>
      <c r="F113" s="12"/>
      <c r="G113" s="12"/>
      <c r="H113" s="12"/>
      <c r="I113" s="14"/>
      <c r="J113" s="12"/>
      <c r="K113" s="12"/>
      <c r="L113" s="12"/>
      <c r="M113" s="12"/>
      <c r="N113" s="12"/>
      <c r="O113" s="12"/>
      <c r="P113" s="12"/>
      <c r="Q113" s="12"/>
      <c r="R113" s="12"/>
      <c r="S113" s="12"/>
      <c r="T113" s="12"/>
      <c r="U113" s="12"/>
      <c r="V113" s="10"/>
      <c r="W113" s="10"/>
      <c r="X113" s="10"/>
      <c r="Y113" s="10"/>
      <c r="Z113" s="10"/>
      <c r="AA113" s="10"/>
      <c r="AB113" s="10"/>
      <c r="AC113" s="10"/>
      <c r="AD113" s="10"/>
      <c r="AE113" s="10"/>
      <c r="AF113" s="10"/>
      <c r="AG113" s="10"/>
      <c r="AH113" s="10"/>
      <c r="AI113" s="10"/>
      <c r="AJ113" s="10"/>
      <c r="AK113" s="10"/>
      <c r="AL113" s="10"/>
      <c r="AM113" s="10"/>
      <c r="AN113" s="10"/>
      <c r="AO113" s="10"/>
      <c r="AP113" s="10"/>
      <c r="AQ113" s="10"/>
      <c r="AR113" s="10"/>
      <c r="AS113" s="10"/>
      <c r="AT113" s="10"/>
      <c r="AU113" s="10"/>
      <c r="AV113" s="10"/>
      <c r="AW113" s="10"/>
      <c r="AX113" s="10"/>
      <c r="AY113" s="10"/>
      <c r="AZ113" s="10"/>
      <c r="BA113" s="10"/>
      <c r="BB113" s="10"/>
      <c r="BC113" s="10"/>
    </row>
    <row r="114" spans="1:55" ht="15">
      <c r="A114" s="12"/>
      <c r="B114" s="12"/>
      <c r="C114" s="12"/>
      <c r="D114" s="12"/>
      <c r="E114" s="12"/>
      <c r="F114" s="12"/>
      <c r="G114" s="12"/>
      <c r="H114" s="12"/>
      <c r="I114" s="14"/>
      <c r="J114" s="12"/>
      <c r="K114" s="12"/>
      <c r="L114" s="12"/>
      <c r="M114" s="12"/>
      <c r="N114" s="12"/>
      <c r="O114" s="12"/>
      <c r="P114" s="12"/>
      <c r="Q114" s="12"/>
      <c r="R114" s="12"/>
      <c r="S114" s="12"/>
      <c r="T114" s="12"/>
      <c r="U114" s="12"/>
      <c r="V114" s="10"/>
      <c r="W114" s="10"/>
      <c r="X114" s="10"/>
      <c r="Y114" s="10"/>
      <c r="Z114" s="10"/>
      <c r="AA114" s="10"/>
      <c r="AB114" s="10"/>
      <c r="AC114" s="10"/>
      <c r="AD114" s="10"/>
      <c r="AE114" s="10"/>
      <c r="AF114" s="10"/>
      <c r="AG114" s="10"/>
      <c r="AH114" s="10"/>
      <c r="AI114" s="10"/>
      <c r="AJ114" s="10"/>
      <c r="AK114" s="10"/>
      <c r="AL114" s="10"/>
      <c r="AM114" s="10"/>
      <c r="AN114" s="10"/>
      <c r="AO114" s="10"/>
      <c r="AP114" s="10"/>
      <c r="AQ114" s="10"/>
      <c r="AR114" s="10"/>
      <c r="AS114" s="10"/>
      <c r="AT114" s="10"/>
      <c r="AU114" s="10"/>
      <c r="AV114" s="10"/>
      <c r="AW114" s="10"/>
      <c r="AX114" s="10"/>
      <c r="AY114" s="10"/>
      <c r="AZ114" s="10"/>
      <c r="BA114" s="10"/>
      <c r="BB114" s="10"/>
      <c r="BC114" s="10"/>
    </row>
    <row r="115" spans="1:55" ht="15">
      <c r="A115" s="10"/>
      <c r="B115" s="10"/>
      <c r="C115" s="10"/>
      <c r="D115" s="10"/>
      <c r="E115" s="10"/>
      <c r="F115" s="10"/>
      <c r="G115" s="10"/>
      <c r="H115" s="10"/>
      <c r="I115" s="11"/>
      <c r="J115" s="10"/>
      <c r="K115" s="10"/>
      <c r="L115" s="10"/>
      <c r="M115" s="10"/>
      <c r="N115" s="10"/>
      <c r="O115" s="10"/>
      <c r="P115" s="10"/>
      <c r="Q115" s="10"/>
      <c r="R115" s="10"/>
      <c r="S115" s="10"/>
      <c r="T115" s="10"/>
      <c r="U115" s="10"/>
      <c r="V115" s="10"/>
      <c r="W115" s="10"/>
      <c r="X115" s="10"/>
      <c r="Y115" s="10"/>
      <c r="Z115" s="10"/>
      <c r="AA115" s="10"/>
      <c r="AB115" s="10"/>
      <c r="AC115" s="10"/>
      <c r="AD115" s="10"/>
      <c r="AE115" s="10"/>
      <c r="AF115" s="10"/>
      <c r="AG115" s="10"/>
      <c r="AH115" s="10"/>
      <c r="AI115" s="10"/>
      <c r="AJ115" s="10"/>
      <c r="AK115" s="10"/>
      <c r="AL115" s="10"/>
      <c r="AM115" s="10"/>
      <c r="AN115" s="10"/>
      <c r="AO115" s="10"/>
      <c r="AP115" s="10"/>
      <c r="AQ115" s="10"/>
      <c r="AR115" s="10"/>
      <c r="AS115" s="10"/>
      <c r="AT115" s="10"/>
      <c r="AU115" s="10"/>
      <c r="AV115" s="10"/>
      <c r="AW115" s="10"/>
      <c r="AX115" s="10"/>
      <c r="AY115" s="10"/>
      <c r="AZ115" s="10"/>
      <c r="BA115" s="10"/>
      <c r="BB115" s="10"/>
      <c r="BC115" s="10"/>
    </row>
    <row r="116" spans="1:55" ht="15">
      <c r="A116" s="10"/>
      <c r="B116" s="10"/>
      <c r="C116" s="10"/>
      <c r="D116" s="10"/>
      <c r="E116" s="10"/>
      <c r="F116" s="10"/>
      <c r="G116" s="10"/>
      <c r="H116" s="10"/>
      <c r="I116" s="11"/>
      <c r="J116" s="10"/>
      <c r="K116" s="10"/>
      <c r="L116" s="10"/>
      <c r="M116" s="10"/>
      <c r="N116" s="10"/>
      <c r="O116" s="10"/>
      <c r="P116" s="10"/>
      <c r="Q116" s="10"/>
      <c r="R116" s="10"/>
      <c r="S116" s="10"/>
      <c r="T116" s="10"/>
      <c r="U116" s="10"/>
      <c r="V116" s="10"/>
      <c r="W116" s="10"/>
      <c r="X116" s="10"/>
      <c r="Y116" s="10"/>
      <c r="Z116" s="10"/>
      <c r="AA116" s="10"/>
      <c r="AB116" s="10"/>
      <c r="AC116" s="10"/>
      <c r="AD116" s="10"/>
      <c r="AE116" s="10"/>
      <c r="AF116" s="10"/>
      <c r="AG116" s="10"/>
      <c r="AH116" s="10"/>
      <c r="AI116" s="10"/>
      <c r="AJ116" s="10"/>
      <c r="AK116" s="10"/>
      <c r="AL116" s="10"/>
      <c r="AM116" s="10"/>
      <c r="AN116" s="10"/>
      <c r="AO116" s="10"/>
      <c r="AP116" s="10"/>
      <c r="AQ116" s="10"/>
      <c r="AR116" s="10"/>
      <c r="AS116" s="10"/>
      <c r="AT116" s="10"/>
      <c r="AU116" s="10"/>
      <c r="AV116" s="10"/>
      <c r="AW116" s="10"/>
      <c r="AX116" s="10"/>
      <c r="AY116" s="10"/>
      <c r="AZ116" s="10"/>
      <c r="BA116" s="10"/>
      <c r="BB116" s="10"/>
      <c r="BC116" s="10"/>
    </row>
    <row r="117" spans="1:55" ht="15">
      <c r="A117" s="10"/>
      <c r="B117" s="10"/>
      <c r="C117" s="10"/>
      <c r="D117" s="10"/>
      <c r="E117" s="10"/>
      <c r="F117" s="10"/>
      <c r="G117" s="10"/>
      <c r="H117" s="10"/>
      <c r="I117" s="11"/>
      <c r="J117" s="10"/>
      <c r="K117" s="10"/>
      <c r="L117" s="10"/>
      <c r="M117" s="10"/>
      <c r="N117" s="10"/>
      <c r="O117" s="10"/>
      <c r="P117" s="10"/>
      <c r="Q117" s="10"/>
      <c r="R117" s="10"/>
      <c r="S117" s="10"/>
      <c r="T117" s="10"/>
      <c r="U117" s="10"/>
      <c r="V117" s="10"/>
      <c r="W117" s="10"/>
      <c r="X117" s="10"/>
      <c r="Y117" s="10"/>
      <c r="Z117" s="10"/>
      <c r="AA117" s="10"/>
      <c r="AB117" s="10"/>
      <c r="AC117" s="10"/>
      <c r="AD117" s="10"/>
      <c r="AE117" s="10"/>
      <c r="AF117" s="10"/>
      <c r="AG117" s="10"/>
      <c r="AH117" s="10"/>
      <c r="AI117" s="10"/>
      <c r="AJ117" s="10"/>
      <c r="AK117" s="10"/>
      <c r="AL117" s="10"/>
      <c r="AM117" s="10"/>
      <c r="AN117" s="10"/>
      <c r="AO117" s="10"/>
      <c r="AP117" s="10"/>
      <c r="AQ117" s="10"/>
      <c r="AR117" s="10"/>
      <c r="AS117" s="10"/>
      <c r="AT117" s="10"/>
      <c r="AU117" s="10"/>
      <c r="AV117" s="10"/>
      <c r="AW117" s="10"/>
      <c r="AX117" s="10"/>
      <c r="AY117" s="10"/>
      <c r="AZ117" s="10"/>
      <c r="BA117" s="10"/>
      <c r="BB117" s="10"/>
      <c r="BC117" s="10"/>
    </row>
    <row r="118" spans="1:55" ht="15">
      <c r="A118" s="10"/>
      <c r="B118" s="10"/>
      <c r="C118" s="10"/>
      <c r="D118" s="10"/>
      <c r="E118" s="10"/>
      <c r="F118" s="10"/>
      <c r="G118" s="10"/>
      <c r="H118" s="10"/>
      <c r="I118" s="11"/>
      <c r="J118" s="10"/>
      <c r="K118" s="10"/>
      <c r="L118" s="10"/>
      <c r="M118" s="10"/>
      <c r="N118" s="10"/>
      <c r="O118" s="10"/>
      <c r="P118" s="10"/>
      <c r="Q118" s="10"/>
      <c r="R118" s="10"/>
      <c r="S118" s="10"/>
      <c r="T118" s="10"/>
      <c r="U118" s="10"/>
      <c r="V118" s="10"/>
      <c r="W118" s="10"/>
      <c r="X118" s="10"/>
      <c r="Y118" s="10"/>
      <c r="Z118" s="10"/>
      <c r="AA118" s="10"/>
      <c r="AB118" s="10"/>
      <c r="AC118" s="10"/>
      <c r="AD118" s="10"/>
      <c r="AE118" s="10"/>
      <c r="AF118" s="10"/>
      <c r="AG118" s="10"/>
      <c r="AH118" s="10"/>
      <c r="AI118" s="10"/>
      <c r="AJ118" s="10"/>
      <c r="AK118" s="10"/>
      <c r="AL118" s="10"/>
      <c r="AM118" s="10"/>
      <c r="AN118" s="10"/>
      <c r="AO118" s="10"/>
      <c r="AP118" s="10"/>
      <c r="AQ118" s="10"/>
      <c r="AR118" s="10"/>
      <c r="AS118" s="10"/>
      <c r="AT118" s="10"/>
      <c r="AU118" s="10"/>
      <c r="AV118" s="10"/>
      <c r="AW118" s="10"/>
      <c r="AX118" s="10"/>
      <c r="AY118" s="10"/>
      <c r="AZ118" s="10"/>
      <c r="BA118" s="10"/>
      <c r="BB118" s="10"/>
      <c r="BC118" s="10"/>
    </row>
    <row r="119" spans="1:55" ht="15">
      <c r="A119" s="10"/>
      <c r="B119" s="10"/>
      <c r="C119" s="10"/>
      <c r="D119" s="10"/>
      <c r="E119" s="10"/>
      <c r="F119" s="10"/>
      <c r="G119" s="10"/>
      <c r="H119" s="10"/>
      <c r="I119" s="11"/>
      <c r="J119" s="10"/>
      <c r="K119" s="10"/>
      <c r="L119" s="10"/>
      <c r="M119" s="10"/>
      <c r="N119" s="10"/>
      <c r="O119" s="10"/>
      <c r="P119" s="10"/>
      <c r="Q119" s="10"/>
      <c r="R119" s="10"/>
      <c r="S119" s="10"/>
      <c r="T119" s="10"/>
      <c r="U119" s="10"/>
      <c r="V119" s="10"/>
      <c r="W119" s="10"/>
      <c r="X119" s="10"/>
      <c r="Y119" s="10"/>
      <c r="Z119" s="10"/>
      <c r="AA119" s="10"/>
      <c r="AB119" s="10"/>
      <c r="AC119" s="10"/>
      <c r="AD119" s="10"/>
      <c r="AE119" s="10"/>
      <c r="AF119" s="10"/>
      <c r="AG119" s="10"/>
      <c r="AH119" s="10"/>
      <c r="AI119" s="10"/>
      <c r="AJ119" s="10"/>
      <c r="AK119" s="10"/>
      <c r="AL119" s="10"/>
      <c r="AM119" s="10"/>
      <c r="AN119" s="10"/>
      <c r="AO119" s="10"/>
      <c r="AP119" s="10"/>
      <c r="AQ119" s="10"/>
      <c r="AR119" s="10"/>
      <c r="AS119" s="10"/>
      <c r="AT119" s="10"/>
      <c r="AU119" s="10"/>
      <c r="AV119" s="10"/>
      <c r="AW119" s="10"/>
      <c r="AX119" s="10"/>
      <c r="AY119" s="10"/>
      <c r="AZ119" s="10"/>
      <c r="BA119" s="10"/>
      <c r="BB119" s="10"/>
      <c r="BC119" s="10"/>
    </row>
    <row r="120" spans="1:55" ht="15">
      <c r="A120" s="10"/>
      <c r="B120" s="10"/>
      <c r="C120" s="10"/>
      <c r="D120" s="10"/>
      <c r="E120" s="10"/>
      <c r="F120" s="10"/>
      <c r="G120" s="10"/>
      <c r="H120" s="10"/>
      <c r="I120" s="11"/>
      <c r="J120" s="10"/>
      <c r="K120" s="10"/>
      <c r="L120" s="10"/>
      <c r="M120" s="10"/>
      <c r="N120" s="10"/>
      <c r="O120" s="10"/>
      <c r="P120" s="10"/>
      <c r="Q120" s="10"/>
      <c r="R120" s="10"/>
      <c r="S120" s="10"/>
      <c r="T120" s="10"/>
      <c r="U120" s="10"/>
      <c r="V120" s="10"/>
      <c r="W120" s="10"/>
      <c r="X120" s="10"/>
      <c r="Y120" s="10"/>
      <c r="Z120" s="10"/>
      <c r="AA120" s="10"/>
      <c r="AB120" s="10"/>
      <c r="AC120" s="10"/>
      <c r="AD120" s="10"/>
      <c r="AE120" s="10"/>
      <c r="AF120" s="10"/>
      <c r="AG120" s="10"/>
      <c r="AH120" s="10"/>
      <c r="AI120" s="10"/>
      <c r="AJ120" s="10"/>
      <c r="AK120" s="10"/>
      <c r="AL120" s="10"/>
      <c r="AM120" s="10"/>
      <c r="AN120" s="10"/>
      <c r="AO120" s="10"/>
      <c r="AP120" s="10"/>
      <c r="AQ120" s="10"/>
      <c r="AR120" s="10"/>
      <c r="AS120" s="10"/>
      <c r="AT120" s="10"/>
      <c r="AU120" s="10"/>
      <c r="AV120" s="10"/>
      <c r="AW120" s="10"/>
      <c r="AX120" s="10"/>
      <c r="AY120" s="10"/>
      <c r="AZ120" s="10"/>
      <c r="BA120" s="10"/>
      <c r="BB120" s="10"/>
      <c r="BC120" s="10"/>
    </row>
    <row r="121" spans="1:55" ht="15">
      <c r="A121" s="10"/>
      <c r="B121" s="10"/>
      <c r="C121" s="10"/>
      <c r="D121" s="10"/>
      <c r="E121" s="10"/>
      <c r="F121" s="10"/>
      <c r="G121" s="10"/>
      <c r="H121" s="10"/>
      <c r="I121" s="11"/>
      <c r="J121" s="10"/>
      <c r="K121" s="10"/>
      <c r="L121" s="10"/>
      <c r="M121" s="10"/>
      <c r="N121" s="10"/>
      <c r="O121" s="10"/>
      <c r="P121" s="10"/>
      <c r="Q121" s="10"/>
      <c r="R121" s="10"/>
      <c r="S121" s="10"/>
      <c r="T121" s="10"/>
      <c r="U121" s="10"/>
      <c r="V121" s="10"/>
      <c r="W121" s="10"/>
      <c r="X121" s="10"/>
      <c r="Y121" s="10"/>
      <c r="Z121" s="10"/>
      <c r="AA121" s="10"/>
      <c r="AB121" s="10"/>
      <c r="AC121" s="10"/>
      <c r="AD121" s="10"/>
      <c r="AE121" s="10"/>
      <c r="AF121" s="10"/>
      <c r="AG121" s="10"/>
      <c r="AH121" s="10"/>
      <c r="AI121" s="10"/>
      <c r="AJ121" s="10"/>
      <c r="AK121" s="10"/>
      <c r="AL121" s="10"/>
      <c r="AM121" s="10"/>
      <c r="AN121" s="10"/>
      <c r="AO121" s="10"/>
      <c r="AP121" s="10"/>
      <c r="AQ121" s="10"/>
      <c r="AR121" s="10"/>
      <c r="AS121" s="10"/>
      <c r="AT121" s="10"/>
      <c r="AU121" s="10"/>
      <c r="AV121" s="10"/>
      <c r="AW121" s="10"/>
      <c r="AX121" s="10"/>
      <c r="AY121" s="10"/>
      <c r="AZ121" s="10"/>
      <c r="BA121" s="10"/>
      <c r="BB121" s="10"/>
      <c r="BC121" s="10"/>
    </row>
    <row r="122" spans="1:55" ht="15">
      <c r="A122" s="10"/>
      <c r="B122" s="10"/>
      <c r="C122" s="10"/>
      <c r="D122" s="10"/>
      <c r="E122" s="10"/>
      <c r="F122" s="10"/>
      <c r="G122" s="10"/>
      <c r="H122" s="10"/>
      <c r="I122" s="11"/>
      <c r="J122" s="10"/>
      <c r="K122" s="10"/>
      <c r="L122" s="10"/>
      <c r="M122" s="10"/>
      <c r="N122" s="10"/>
      <c r="O122" s="10"/>
      <c r="P122" s="10"/>
      <c r="Q122" s="10"/>
      <c r="R122" s="10"/>
      <c r="S122" s="10"/>
      <c r="T122" s="10"/>
      <c r="U122" s="10"/>
      <c r="V122" s="10"/>
      <c r="W122" s="10"/>
      <c r="X122" s="10"/>
      <c r="Y122" s="10"/>
      <c r="Z122" s="10"/>
      <c r="AA122" s="10"/>
      <c r="AB122" s="10"/>
      <c r="AC122" s="10"/>
      <c r="AD122" s="10"/>
      <c r="AE122" s="10"/>
      <c r="AF122" s="10"/>
      <c r="AG122" s="10"/>
      <c r="AH122" s="10"/>
      <c r="AI122" s="10"/>
      <c r="AJ122" s="10"/>
      <c r="AK122" s="10"/>
      <c r="AL122" s="10"/>
      <c r="AM122" s="10"/>
      <c r="AN122" s="10"/>
      <c r="AO122" s="10"/>
      <c r="AP122" s="10"/>
      <c r="AQ122" s="10"/>
      <c r="AR122" s="10"/>
      <c r="AS122" s="10"/>
      <c r="AT122" s="10"/>
      <c r="AU122" s="10"/>
      <c r="AV122" s="10"/>
      <c r="AW122" s="10"/>
      <c r="AX122" s="10"/>
      <c r="AY122" s="10"/>
      <c r="AZ122" s="10"/>
      <c r="BA122" s="10"/>
      <c r="BB122" s="10"/>
      <c r="BC122" s="10"/>
    </row>
    <row r="123" spans="1:55" ht="15">
      <c r="A123" s="10"/>
      <c r="B123" s="10"/>
      <c r="C123" s="10"/>
      <c r="D123" s="10"/>
      <c r="E123" s="10"/>
      <c r="F123" s="10"/>
      <c r="G123" s="10"/>
      <c r="H123" s="10"/>
      <c r="I123" s="11"/>
      <c r="J123" s="10"/>
      <c r="K123" s="10"/>
      <c r="L123" s="10"/>
      <c r="M123" s="10"/>
      <c r="N123" s="10"/>
      <c r="O123" s="10"/>
      <c r="P123" s="10"/>
      <c r="Q123" s="10"/>
      <c r="R123" s="10"/>
      <c r="S123" s="10"/>
      <c r="T123" s="10"/>
      <c r="U123" s="10"/>
      <c r="V123" s="10"/>
      <c r="W123" s="10"/>
      <c r="X123" s="10"/>
      <c r="Y123" s="10"/>
      <c r="Z123" s="10"/>
      <c r="AA123" s="10"/>
      <c r="AB123" s="10"/>
      <c r="AC123" s="10"/>
      <c r="AD123" s="10"/>
      <c r="AE123" s="10"/>
      <c r="AF123" s="10"/>
      <c r="AG123" s="10"/>
      <c r="AH123" s="10"/>
      <c r="AI123" s="10"/>
      <c r="AJ123" s="10"/>
      <c r="AK123" s="10"/>
      <c r="AL123" s="10"/>
      <c r="AM123" s="10"/>
      <c r="AN123" s="10"/>
      <c r="AO123" s="10"/>
      <c r="AP123" s="10"/>
      <c r="AQ123" s="10"/>
      <c r="AR123" s="10"/>
      <c r="AS123" s="10"/>
      <c r="AT123" s="10"/>
      <c r="AU123" s="10"/>
      <c r="AV123" s="10"/>
      <c r="AW123" s="10"/>
      <c r="AX123" s="10"/>
      <c r="AY123" s="10"/>
      <c r="AZ123" s="10"/>
      <c r="BA123" s="10"/>
      <c r="BB123" s="10"/>
      <c r="BC123" s="10"/>
    </row>
    <row r="124" spans="1:55" ht="15">
      <c r="A124" s="10"/>
      <c r="B124" s="10"/>
      <c r="C124" s="10"/>
      <c r="D124" s="10"/>
      <c r="E124" s="10"/>
      <c r="F124" s="10"/>
      <c r="G124" s="10"/>
      <c r="H124" s="10"/>
      <c r="I124" s="11"/>
      <c r="J124" s="10"/>
      <c r="K124" s="10"/>
      <c r="L124" s="10"/>
      <c r="M124" s="10"/>
      <c r="N124" s="10"/>
      <c r="O124" s="10"/>
      <c r="P124" s="10"/>
      <c r="Q124" s="10"/>
      <c r="R124" s="10"/>
      <c r="S124" s="10"/>
      <c r="T124" s="10"/>
      <c r="U124" s="10"/>
      <c r="V124" s="10"/>
      <c r="W124" s="10"/>
      <c r="X124" s="10"/>
      <c r="Y124" s="10"/>
      <c r="Z124" s="10"/>
      <c r="AA124" s="10"/>
      <c r="AB124" s="10"/>
      <c r="AC124" s="10"/>
      <c r="AD124" s="10"/>
      <c r="AE124" s="10"/>
      <c r="AF124" s="10"/>
      <c r="AG124" s="10"/>
      <c r="AH124" s="10"/>
      <c r="AI124" s="10"/>
      <c r="AJ124" s="10"/>
      <c r="AK124" s="10"/>
      <c r="AL124" s="10"/>
      <c r="AM124" s="10"/>
      <c r="AN124" s="10"/>
      <c r="AO124" s="10"/>
      <c r="AP124" s="10"/>
      <c r="AQ124" s="10"/>
      <c r="AR124" s="10"/>
      <c r="AS124" s="10"/>
      <c r="AT124" s="10"/>
      <c r="AU124" s="10"/>
      <c r="AV124" s="10"/>
      <c r="AW124" s="10"/>
      <c r="AX124" s="10"/>
      <c r="AY124" s="10"/>
      <c r="AZ124" s="10"/>
      <c r="BA124" s="10"/>
      <c r="BB124" s="10"/>
      <c r="BC124" s="10"/>
    </row>
    <row r="125" spans="1:55" ht="15">
      <c r="A125" s="10"/>
      <c r="B125" s="10"/>
      <c r="C125" s="10"/>
      <c r="D125" s="10"/>
      <c r="E125" s="10"/>
      <c r="F125" s="10"/>
      <c r="G125" s="10"/>
      <c r="H125" s="10"/>
      <c r="I125" s="11"/>
      <c r="J125" s="10"/>
      <c r="K125" s="10"/>
      <c r="L125" s="10"/>
      <c r="M125" s="10"/>
      <c r="N125" s="10"/>
      <c r="O125" s="10"/>
      <c r="P125" s="10"/>
      <c r="Q125" s="10"/>
      <c r="R125" s="10"/>
      <c r="S125" s="10"/>
      <c r="T125" s="10"/>
      <c r="U125" s="10"/>
      <c r="V125" s="10"/>
      <c r="W125" s="10"/>
      <c r="X125" s="10"/>
      <c r="Y125" s="10"/>
      <c r="Z125" s="10"/>
      <c r="AA125" s="10"/>
      <c r="AB125" s="10"/>
      <c r="AC125" s="10"/>
      <c r="AD125" s="10"/>
      <c r="AE125" s="10"/>
      <c r="AF125" s="10"/>
      <c r="AG125" s="10"/>
      <c r="AH125" s="10"/>
      <c r="AI125" s="10"/>
      <c r="AJ125" s="10"/>
      <c r="AK125" s="10"/>
      <c r="AL125" s="10"/>
      <c r="AM125" s="10"/>
      <c r="AN125" s="10"/>
      <c r="AO125" s="10"/>
      <c r="AP125" s="10"/>
      <c r="AQ125" s="10"/>
      <c r="AR125" s="10"/>
      <c r="AS125" s="10"/>
      <c r="AT125" s="10"/>
      <c r="AU125" s="10"/>
      <c r="AV125" s="10"/>
      <c r="AW125" s="10"/>
      <c r="AX125" s="10"/>
      <c r="AY125" s="10"/>
      <c r="AZ125" s="10"/>
      <c r="BA125" s="10"/>
      <c r="BB125" s="10"/>
      <c r="BC125" s="10"/>
    </row>
    <row r="126" spans="1:55" ht="15">
      <c r="A126" s="10"/>
      <c r="B126" s="10"/>
      <c r="C126" s="10"/>
      <c r="D126" s="10"/>
      <c r="E126" s="10"/>
      <c r="F126" s="10"/>
      <c r="G126" s="10"/>
      <c r="H126" s="10"/>
      <c r="I126" s="11"/>
      <c r="J126" s="10"/>
      <c r="K126" s="10"/>
      <c r="L126" s="10"/>
      <c r="M126" s="10"/>
      <c r="N126" s="10"/>
      <c r="O126" s="10"/>
      <c r="P126" s="10"/>
      <c r="Q126" s="10"/>
      <c r="R126" s="10"/>
      <c r="S126" s="10"/>
      <c r="T126" s="10"/>
      <c r="U126" s="10"/>
      <c r="V126" s="10"/>
      <c r="W126" s="10"/>
      <c r="X126" s="10"/>
      <c r="Y126" s="10"/>
      <c r="Z126" s="10"/>
      <c r="AA126" s="10"/>
      <c r="AB126" s="10"/>
      <c r="AC126" s="10"/>
      <c r="AD126" s="10"/>
      <c r="AE126" s="10"/>
      <c r="AF126" s="10"/>
      <c r="AG126" s="10"/>
      <c r="AH126" s="10"/>
      <c r="AI126" s="10"/>
      <c r="AJ126" s="10"/>
      <c r="AK126" s="10"/>
      <c r="AL126" s="10"/>
      <c r="AM126" s="10"/>
      <c r="AN126" s="10"/>
      <c r="AO126" s="10"/>
      <c r="AP126" s="10"/>
      <c r="AQ126" s="10"/>
      <c r="AR126" s="10"/>
      <c r="AS126" s="10"/>
      <c r="AT126" s="10"/>
      <c r="AU126" s="10"/>
      <c r="AV126" s="10"/>
      <c r="AW126" s="10"/>
      <c r="AX126" s="10"/>
      <c r="AY126" s="10"/>
      <c r="AZ126" s="10"/>
      <c r="BA126" s="10"/>
      <c r="BB126" s="10"/>
      <c r="BC126" s="10"/>
    </row>
    <row r="127" spans="1:55" ht="15">
      <c r="A127" s="10"/>
      <c r="B127" s="10"/>
      <c r="C127" s="10"/>
      <c r="D127" s="10"/>
      <c r="E127" s="10"/>
      <c r="F127" s="10"/>
      <c r="G127" s="10"/>
      <c r="H127" s="10"/>
      <c r="I127" s="11"/>
      <c r="J127" s="10"/>
      <c r="K127" s="10"/>
      <c r="L127" s="10"/>
      <c r="M127" s="10"/>
      <c r="N127" s="10"/>
      <c r="O127" s="10"/>
      <c r="P127" s="10"/>
      <c r="Q127" s="10"/>
      <c r="R127" s="10"/>
      <c r="S127" s="10"/>
      <c r="T127" s="10"/>
      <c r="U127" s="10"/>
      <c r="V127" s="10"/>
      <c r="W127" s="10"/>
      <c r="X127" s="10"/>
      <c r="Y127" s="10"/>
      <c r="Z127" s="10"/>
      <c r="AA127" s="10"/>
      <c r="AB127" s="10"/>
      <c r="AC127" s="10"/>
      <c r="AD127" s="10"/>
      <c r="AE127" s="10"/>
      <c r="AF127" s="10"/>
      <c r="AG127" s="10"/>
      <c r="AH127" s="10"/>
      <c r="AI127" s="10"/>
      <c r="AJ127" s="10"/>
      <c r="AK127" s="10"/>
      <c r="AL127" s="10"/>
      <c r="AM127" s="10"/>
      <c r="AN127" s="10"/>
      <c r="AO127" s="10"/>
      <c r="AP127" s="10"/>
      <c r="AQ127" s="10"/>
      <c r="AR127" s="10"/>
      <c r="AS127" s="10"/>
      <c r="AT127" s="10"/>
      <c r="AU127" s="10"/>
      <c r="AV127" s="10"/>
      <c r="AW127" s="10"/>
      <c r="AX127" s="10"/>
      <c r="AY127" s="10"/>
      <c r="AZ127" s="10"/>
      <c r="BA127" s="10"/>
      <c r="BB127" s="10"/>
      <c r="BC127" s="10"/>
    </row>
    <row r="128" spans="1:55" ht="15">
      <c r="A128" s="10"/>
      <c r="B128" s="10"/>
      <c r="C128" s="10"/>
      <c r="D128" s="10"/>
      <c r="E128" s="10"/>
      <c r="F128" s="10"/>
      <c r="G128" s="10"/>
      <c r="H128" s="10"/>
      <c r="I128" s="11"/>
      <c r="J128" s="10"/>
      <c r="K128" s="10"/>
      <c r="L128" s="10"/>
      <c r="M128" s="10"/>
      <c r="N128" s="10"/>
      <c r="O128" s="10"/>
      <c r="P128" s="10"/>
      <c r="Q128" s="10"/>
      <c r="R128" s="10"/>
      <c r="S128" s="10"/>
      <c r="T128" s="10"/>
      <c r="U128" s="10"/>
      <c r="V128" s="10"/>
      <c r="W128" s="10"/>
      <c r="X128" s="10"/>
      <c r="Y128" s="10"/>
      <c r="Z128" s="10"/>
      <c r="AA128" s="10"/>
      <c r="AB128" s="10"/>
      <c r="AC128" s="10"/>
      <c r="AD128" s="10"/>
      <c r="AE128" s="10"/>
      <c r="AF128" s="10"/>
      <c r="AG128" s="10"/>
      <c r="AH128" s="10"/>
      <c r="AI128" s="10"/>
      <c r="AJ128" s="10"/>
      <c r="AK128" s="10"/>
      <c r="AL128" s="10"/>
      <c r="AM128" s="10"/>
      <c r="AN128" s="10"/>
      <c r="AO128" s="10"/>
      <c r="AP128" s="10"/>
      <c r="AQ128" s="10"/>
      <c r="AR128" s="10"/>
      <c r="AS128" s="10"/>
      <c r="AT128" s="10"/>
      <c r="AU128" s="10"/>
      <c r="AV128" s="10"/>
      <c r="AW128" s="10"/>
      <c r="AX128" s="10"/>
      <c r="AY128" s="10"/>
      <c r="AZ128" s="10"/>
      <c r="BA128" s="10"/>
      <c r="BB128" s="10"/>
      <c r="BC128" s="10"/>
    </row>
  </sheetData>
  <dataValidations count="1">
    <dataValidation type="custom" allowBlank="1" showInputMessage="1" showErrorMessage="1" sqref="I3:I4 I105 I24 I29 I33 I67 I71 I13:I14">
      <formula1>"()=&gt;0"</formula1>
    </dataValidation>
  </dataValidations>
  <printOptions/>
  <pageMargins left="0.75" right="0.75" top="1" bottom="1" header="0.5" footer="0.5"/>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Theo Kwant</dc:creator>
  <cp:keywords/>
  <dc:description/>
  <cp:lastModifiedBy>Theo Kwant</cp:lastModifiedBy>
  <cp:lastPrinted>2006-07-25T20:35:22Z</cp:lastPrinted>
  <dcterms:created xsi:type="dcterms:W3CDTF">2000-07-31T16:38:04Z</dcterms:created>
  <dcterms:modified xsi:type="dcterms:W3CDTF">2007-01-01T18:57:54Z</dcterms:modified>
  <cp:category/>
  <cp:version/>
  <cp:contentType/>
  <cp:contentStatus/>
</cp:coreProperties>
</file>