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7.xml" ContentType="application/vnd.openxmlformats-officedocument.drawing+xml"/>
  <Override PartName="/xl/chartsheets/sheet11.xml" ContentType="application/vnd.openxmlformats-officedocument.spreadsheetml.chartsheet+xml"/>
  <Override PartName="/xl/drawings/drawing18.xml" ContentType="application/vnd.openxmlformats-officedocument.drawing+xml"/>
  <Override PartName="/xl/chartsheets/sheet12.xml" ContentType="application/vnd.openxmlformats-officedocument.spreadsheetml.chartsheet+xml"/>
  <Override PartName="/xl/drawings/drawing19.xml" ContentType="application/vnd.openxmlformats-officedocument.drawing+xml"/>
  <Override PartName="/xl/chartsheets/sheet13.xml" ContentType="application/vnd.openxmlformats-officedocument.spreadsheetml.chartsheet+xml"/>
  <Override PartName="/xl/drawings/drawing20.xml" ContentType="application/vnd.openxmlformats-officedocument.drawing+xml"/>
  <Override PartName="/xl/chartsheets/sheet14.xml" ContentType="application/vnd.openxmlformats-officedocument.spreadsheetml.chartsheet+xml"/>
  <Override PartName="/xl/drawings/drawing21.xml" ContentType="application/vnd.openxmlformats-officedocument.drawing+xml"/>
  <Override PartName="/xl/chartsheets/sheet15.xml" ContentType="application/vnd.openxmlformats-officedocument.spreadsheetml.chartsheet+xml"/>
  <Override PartName="/xl/drawings/drawing22.xml" ContentType="application/vnd.openxmlformats-officedocument.drawing+xml"/>
  <Override PartName="/xl/chartsheets/sheet16.xml" ContentType="application/vnd.openxmlformats-officedocument.spreadsheetml.chartsheet+xml"/>
  <Override PartName="/xl/drawings/drawing23.xml" ContentType="application/vnd.openxmlformats-officedocument.drawing+xml"/>
  <Override PartName="/xl/chartsheets/sheet17.xml" ContentType="application/vnd.openxmlformats-officedocument.spreadsheetml.chartsheet+xml"/>
  <Override PartName="/xl/drawings/drawing24.xml" ContentType="application/vnd.openxmlformats-officedocument.drawing+xml"/>
  <Override PartName="/xl/chartsheets/sheet18.xml" ContentType="application/vnd.openxmlformats-officedocument.spreadsheetml.chartsheet+xml"/>
  <Override PartName="/xl/drawings/drawing25.xml" ContentType="application/vnd.openxmlformats-officedocument.drawing+xml"/>
  <Override PartName="/xl/chartsheets/sheet19.xml" ContentType="application/vnd.openxmlformats-officedocument.spreadsheetml.chartsheet+xml"/>
  <Override PartName="/xl/drawings/drawing26.xml" ContentType="application/vnd.openxmlformats-officedocument.drawing+xml"/>
  <Override PartName="/xl/chartsheets/sheet20.xml" ContentType="application/vnd.openxmlformats-officedocument.spreadsheetml.chartsheet+xml"/>
  <Override PartName="/xl/drawings/drawing27.xml" ContentType="application/vnd.openxmlformats-officedocument.drawing+xml"/>
  <Override PartName="/xl/chartsheets/sheet21.xml" ContentType="application/vnd.openxmlformats-officedocument.spreadsheetml.chart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6"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TH versus PV" sheetId="11" r:id="rId11"/>
    <sheet name="JANUARI" sheetId="12" r:id="rId12"/>
    <sheet name="FEBRUARI" sheetId="13" r:id="rId13"/>
    <sheet name="MAART" sheetId="14" r:id="rId14"/>
    <sheet name="APRIL" sheetId="15" r:id="rId15"/>
    <sheet name="MEI" sheetId="16" r:id="rId16"/>
    <sheet name="JUNI" sheetId="17" r:id="rId17"/>
    <sheet name="JULI" sheetId="18" r:id="rId18"/>
    <sheet name="AUGUSTUS" sheetId="19" r:id="rId19"/>
    <sheet name="SEPTEMBER" sheetId="20" r:id="rId20"/>
    <sheet name="OKTOBER" sheetId="21" r:id="rId21"/>
    <sheet name="NOVEMBER" sheetId="22" r:id="rId22"/>
    <sheet name="DECEMBER" sheetId="23" r:id="rId23"/>
  </sheets>
  <definedNames/>
  <calcPr fullCalcOnLoad="1"/>
</workbook>
</file>

<file path=xl/sharedStrings.xml><?xml version="1.0" encoding="utf-8"?>
<sst xmlns="http://schemas.openxmlformats.org/spreadsheetml/2006/main" count="173" uniqueCount="35">
  <si>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</si>
  <si>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</si>
  <si>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</si>
  <si>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</si>
  <si>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</si>
  <si>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</si>
  <si>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</si>
  <si>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</si>
  <si>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</si>
  <si>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</si>
  <si>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</si>
  <si>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</si>
  <si>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</si>
  <si>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</si>
  <si>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</si>
  <si>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</si>
  <si>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</si>
  <si>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</si>
  <si>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</si>
  <si>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</si>
  <si>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</si>
  <si>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</si>
  <si>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GEMIDDELD JAARVERMOGEN</t>
  </si>
  <si>
    <t>GEMIDDELD AANTAL DRAAIUREN</t>
  </si>
  <si>
    <t xml:space="preserve"> </t>
  </si>
  <si>
    <t>GEMIDDELD DAGVERMOGEN</t>
  </si>
  <si>
    <t>DRAAIUREN</t>
  </si>
  <si>
    <t>CUMMULATIEF PER MAAND</t>
  </si>
  <si>
    <t>GEMIDDELDE ENERGIE PER DAG</t>
  </si>
  <si>
    <t>ENERGIE PER M2/PER DAG</t>
  </si>
  <si>
    <t>GESCHATTE ENERGIE PER JAAR</t>
  </si>
  <si>
    <t>ENERGIE PER M2</t>
  </si>
  <si>
    <t>TH</t>
  </si>
  <si>
    <t>PV</t>
  </si>
  <si>
    <t>GEMIDDELD VERSCHIL IN OPBRENGST</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</si>
</sst>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s>
  <fonts count="39">
    <font>
      <sz val="10"/>
      <name val="Times New Roman"/>
      <family val="1"/>
    </font>
    <font>
      <sz val="10"/>
      <name val="Arial"/>
      <family val="0"/>
    </font>
    <font>
      <u val="single"/>
      <sz val="10"/>
      <color indexed="12"/>
      <name val="Arial"/>
      <family val="0"/>
    </font>
    <font>
      <u val="single"/>
      <sz val="10"/>
      <color indexed="36"/>
      <name val="Arial"/>
      <family val="0"/>
    </font>
    <font>
      <sz val="9.5"/>
      <name val="Arial"/>
      <family val="0"/>
    </font>
    <font>
      <b/>
      <sz val="19"/>
      <name val="Times New Roman"/>
      <family val="1"/>
    </font>
    <font>
      <b/>
      <sz val="10"/>
      <name val="Times New Roman"/>
      <family val="1"/>
    </font>
    <font>
      <b/>
      <sz val="10.5"/>
      <name val="Times New Roman"/>
      <family val="1"/>
    </font>
    <font>
      <b/>
      <sz val="9.5"/>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vertAlign val="superscript"/>
      <sz val="10"/>
      <name val="Times New Roman"/>
      <family val="1"/>
    </font>
    <font>
      <sz val="8"/>
      <name val="Times New Roman"/>
      <family val="1"/>
    </font>
    <font>
      <b/>
      <sz val="8.75"/>
      <name val="Times New Roman"/>
      <family val="1"/>
    </font>
    <font>
      <sz val="9.25"/>
      <name val="Arial"/>
      <family val="0"/>
    </font>
    <font>
      <b/>
      <sz val="9.25"/>
      <name val="Arial"/>
      <family val="2"/>
    </font>
    <font>
      <b/>
      <sz val="11.25"/>
      <name val="Arial"/>
      <family val="0"/>
    </font>
    <font>
      <b/>
      <sz val="9"/>
      <name val="Arial"/>
      <family val="2"/>
    </font>
    <font>
      <b/>
      <sz val="8.25"/>
      <name val="Arial"/>
      <family val="2"/>
    </font>
    <font>
      <b/>
      <sz val="16"/>
      <name val="Times New Roman"/>
      <family val="1"/>
    </font>
    <font>
      <b/>
      <sz val="13"/>
      <name val="Arial"/>
      <family val="2"/>
    </font>
    <font>
      <b/>
      <vertAlign val="superscript"/>
      <sz val="11.25"/>
      <name val="Arial"/>
      <family val="2"/>
    </font>
    <font>
      <b/>
      <sz val="10.25"/>
      <name val="Arial"/>
      <family val="2"/>
    </font>
    <font>
      <b/>
      <vertAlign val="superscript"/>
      <sz val="9.25"/>
      <name val="Arial"/>
      <family val="2"/>
    </font>
    <font>
      <b/>
      <vertAlign val="superscript"/>
      <sz val="10.25"/>
      <name val="Arial"/>
      <family val="2"/>
    </font>
    <font>
      <vertAlign val="superscript"/>
      <sz val="9.25"/>
      <name val="Arial"/>
      <family val="2"/>
    </font>
    <font>
      <sz val="11"/>
      <name val="Times New Roman"/>
      <family val="1"/>
    </font>
    <font>
      <b/>
      <sz val="8"/>
      <name val="Arial"/>
      <family val="2"/>
    </font>
    <font>
      <sz val="9"/>
      <name val="Times New Roman"/>
      <family val="1"/>
    </font>
    <font>
      <sz val="9.75"/>
      <name val="Times New Roman"/>
      <family val="0"/>
    </font>
    <font>
      <b/>
      <sz val="9.75"/>
      <name val="Times New Roman"/>
      <family val="0"/>
    </font>
    <font>
      <b/>
      <sz val="11.5"/>
      <name val="Times New Roman"/>
      <family val="0"/>
    </font>
    <font>
      <b/>
      <sz val="11"/>
      <color indexed="10"/>
      <name val="Arial"/>
      <family val="2"/>
    </font>
    <font>
      <b/>
      <sz val="10"/>
      <color indexed="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51">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1" fillId="0" borderId="0" xfId="0" applyFont="1" applyAlignment="1">
      <alignment/>
    </xf>
    <xf numFmtId="0" fontId="31" fillId="0" borderId="0" xfId="0" applyFont="1" applyAlignment="1" applyProtection="1">
      <alignment/>
      <protection locked="0"/>
    </xf>
    <xf numFmtId="0" fontId="1" fillId="0" borderId="0" xfId="0" applyFont="1" applyAlignment="1">
      <alignment/>
    </xf>
    <xf numFmtId="0" fontId="14"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6"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2" fillId="0" borderId="0" xfId="0" applyNumberFormat="1" applyFont="1" applyAlignment="1" applyProtection="1">
      <alignment horizontal="center"/>
      <protection/>
    </xf>
    <xf numFmtId="171" fontId="12" fillId="0" borderId="0" xfId="0" applyNumberFormat="1" applyFont="1" applyAlignment="1">
      <alignment horizontal="center"/>
    </xf>
    <xf numFmtId="49" fontId="12" fillId="0" borderId="0" xfId="0" applyNumberFormat="1" applyFont="1" applyAlignment="1">
      <alignment horizontal="center"/>
    </xf>
    <xf numFmtId="175" fontId="12" fillId="0" borderId="0" xfId="0" applyNumberFormat="1" applyFont="1" applyAlignment="1" applyProtection="1">
      <alignment horizontal="center"/>
      <protection locked="0"/>
    </xf>
    <xf numFmtId="175" fontId="12" fillId="0" borderId="0" xfId="0" applyNumberFormat="1" applyFont="1" applyAlignment="1">
      <alignment horizontal="center"/>
    </xf>
    <xf numFmtId="49" fontId="32" fillId="0" borderId="0" xfId="0" applyNumberFormat="1" applyFont="1" applyAlignment="1" applyProtection="1">
      <alignment horizontal="center"/>
      <protection/>
    </xf>
    <xf numFmtId="0" fontId="14" fillId="0" borderId="0" xfId="0" applyFont="1" applyAlignment="1">
      <alignment horizontal="center"/>
    </xf>
    <xf numFmtId="0" fontId="6" fillId="0" borderId="0" xfId="0" applyNumberFormat="1" applyFont="1" applyAlignment="1">
      <alignment horizontal="center"/>
    </xf>
    <xf numFmtId="171" fontId="32" fillId="0" borderId="0" xfId="0" applyNumberFormat="1" applyFont="1" applyAlignment="1">
      <alignment horizontal="center"/>
    </xf>
    <xf numFmtId="175" fontId="32" fillId="0" borderId="0" xfId="0" applyNumberFormat="1" applyFont="1" applyAlignment="1" applyProtection="1">
      <alignment horizontal="center"/>
      <protection locked="0"/>
    </xf>
    <xf numFmtId="175" fontId="32" fillId="0" borderId="0" xfId="0" applyNumberFormat="1" applyFont="1" applyAlignment="1">
      <alignment horizontal="center"/>
    </xf>
    <xf numFmtId="0" fontId="6" fillId="0" borderId="0" xfId="0" applyFont="1" applyAlignment="1">
      <alignment horizontal="center"/>
    </xf>
    <xf numFmtId="0" fontId="32" fillId="0" borderId="0" xfId="0" applyFont="1" applyAlignment="1">
      <alignment horizontal="center"/>
    </xf>
    <xf numFmtId="0" fontId="14" fillId="0" borderId="0" xfId="0" applyFont="1" applyAlignment="1">
      <alignment horizontal="left"/>
    </xf>
    <xf numFmtId="2" fontId="6" fillId="0" borderId="0" xfId="0" applyNumberFormat="1" applyFont="1" applyAlignment="1">
      <alignment horizontal="center" vertical="center"/>
    </xf>
    <xf numFmtId="0" fontId="6"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3" fillId="0" borderId="0" xfId="0" applyNumberFormat="1" applyFont="1" applyAlignment="1">
      <alignment/>
    </xf>
    <xf numFmtId="0" fontId="11" fillId="0" borderId="0" xfId="0" applyFont="1" applyAlignment="1">
      <alignment/>
    </xf>
    <xf numFmtId="171" fontId="1" fillId="0" borderId="0" xfId="0" applyNumberFormat="1" applyFont="1" applyAlignment="1">
      <alignment/>
    </xf>
    <xf numFmtId="0" fontId="13" fillId="0" borderId="0" xfId="0" applyFont="1" applyAlignment="1">
      <alignment horizontal="center"/>
    </xf>
    <xf numFmtId="170" fontId="31" fillId="0" borderId="0" xfId="0" applyNumberFormat="1" applyFont="1" applyAlignment="1">
      <alignment/>
    </xf>
    <xf numFmtId="170" fontId="31" fillId="0" borderId="0" xfId="0" applyNumberFormat="1" applyFont="1" applyAlignment="1" applyProtection="1">
      <alignment/>
      <protection locked="0"/>
    </xf>
    <xf numFmtId="0" fontId="12" fillId="0" borderId="0" xfId="0" applyFont="1" applyAlignment="1">
      <alignment horizontal="center"/>
    </xf>
    <xf numFmtId="171" fontId="37" fillId="0" borderId="0" xfId="0" applyNumberFormat="1" applyFont="1" applyAlignment="1">
      <alignment/>
    </xf>
    <xf numFmtId="170" fontId="37" fillId="0" borderId="0" xfId="0" applyNumberFormat="1" applyFont="1" applyAlignment="1">
      <alignment/>
    </xf>
    <xf numFmtId="171" fontId="38"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chartsheet" Target="chartsheets/sheet21.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(4.530718E en 52.140518N)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195"/>
          <c:w val="0.9005"/>
          <c:h val="0.867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SUMMARY!$B$15:$M$15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SUMMARY!$B$11:$M$11</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SUMMARY!$B$15:$M$15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SUMMARY!$A$9</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SUMMARY!$B$9:$M$9</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SUMMARY!$A$8</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SUMMARY!$B$8:$M$8</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SUMMARY!$A$7</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SUMMARY!$B$7:$M$7</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SUMMARY!$B$6:$M$6</c:f>
              <c:numCache>
                <c:ptCount val="12"/>
                <c:pt idx="0">
                  <c:v>0.97</c:v>
                </c:pt>
                <c:pt idx="1">
                  <c:v>0.75</c:v>
                </c:pt>
                <c:pt idx="2">
                  <c:v>1.91</c:v>
                </c:pt>
                <c:pt idx="3">
                  <c:v>1.45</c:v>
                </c:pt>
                <c:pt idx="4">
                  <c:v>2.07</c:v>
                </c:pt>
                <c:pt idx="5">
                  <c:v>2.65</c:v>
                </c:pt>
                <c:pt idx="6">
                  <c:v>2.8</c:v>
                </c:pt>
                <c:pt idx="7">
                  <c:v>1.68</c:v>
                </c:pt>
                <c:pt idx="8">
                  <c:v>2.05</c:v>
                </c:pt>
                <c:pt idx="9">
                  <c:v>1.21</c:v>
                </c:pt>
                <c:pt idx="10">
                  <c:v>0.72</c:v>
                </c:pt>
                <c:pt idx="11">
                  <c:v>0.3</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SUMMARY!$B$5:$M$5</c:f>
              <c:numCache>
                <c:ptCount val="12"/>
                <c:pt idx="0">
                  <c:v>0.7037096774193549</c:v>
                </c:pt>
                <c:pt idx="1">
                  <c:v>1.2181071428571428</c:v>
                </c:pt>
                <c:pt idx="2">
                  <c:v>3.6735161290322584</c:v>
                </c:pt>
                <c:pt idx="3">
                  <c:v>7.123766666666667</c:v>
                </c:pt>
                <c:pt idx="4">
                  <c:v>5.310064516129033</c:v>
                </c:pt>
                <c:pt idx="5">
                  <c:v>4.721399999999998</c:v>
                </c:pt>
                <c:pt idx="6">
                  <c:v>4.686225806451613</c:v>
                </c:pt>
                <c:pt idx="7">
                  <c:v>5.204258064516129</c:v>
                </c:pt>
                <c:pt idx="8">
                  <c:v>3.278200000000004</c:v>
                </c:pt>
                <c:pt idx="9">
                  <c:v>2.5939677419354843</c:v>
                </c:pt>
                <c:pt idx="10">
                  <c:v>0.9972333333333305</c:v>
                </c:pt>
                <c:pt idx="11">
                  <c:v>0.8821935483870954</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val>
            <c:numRef>
              <c:f>SUMMARY!$B$4:$M$4</c:f>
              <c:numCache>
                <c:ptCount val="12"/>
                <c:pt idx="0">
                  <c:v>0.6512258064516129</c:v>
                </c:pt>
                <c:pt idx="1">
                  <c:v>2.691310344827586</c:v>
                </c:pt>
                <c:pt idx="2">
                  <c:v>2.1468709677419358</c:v>
                </c:pt>
                <c:pt idx="3">
                  <c:v>4.504199999999999</c:v>
                </c:pt>
                <c:pt idx="4">
                  <c:v>6.295806451612903</c:v>
                </c:pt>
                <c:pt idx="5">
                  <c:v>5.964600000000002</c:v>
                </c:pt>
                <c:pt idx="6">
                  <c:v>4.934354838709675</c:v>
                </c:pt>
                <c:pt idx="7">
                  <c:v>4.315387096774195</c:v>
                </c:pt>
                <c:pt idx="8">
                  <c:v>3.9407</c:v>
                </c:pt>
                <c:pt idx="9">
                  <c:v>2.6817096774193563</c:v>
                </c:pt>
                <c:pt idx="10">
                  <c:v>1.0870666666666617</c:v>
                </c:pt>
                <c:pt idx="11">
                  <c:v>0.8856451612903276</c:v>
                </c:pt>
              </c:numCache>
            </c:numRef>
          </c:val>
        </c:ser>
        <c:axId val="30094551"/>
        <c:axId val="2415504"/>
      </c:barChart>
      <c:catAx>
        <c:axId val="30094551"/>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2415504"/>
        <c:crosses val="autoZero"/>
        <c:auto val="1"/>
        <c:lblOffset val="100"/>
        <c:noMultiLvlLbl val="0"/>
      </c:catAx>
      <c:valAx>
        <c:axId val="2415504"/>
        <c:scaling>
          <c:orientation val="minMax"/>
          <c:max val="7.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30094551"/>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24075"/>
          <c:w val="0.0625"/>
          <c:h val="0.211"/>
        </c:manualLayout>
      </c:layout>
      <c:overlay val="0"/>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2008</a:t>
            </a:r>
          </a:p>
        </c:rich>
      </c:tx>
      <c:layout>
        <c:manualLayout>
          <c:xMode val="factor"/>
          <c:yMode val="factor"/>
          <c:x val="-0.0015"/>
          <c:y val="-0.00125"/>
        </c:manualLayout>
      </c:layout>
      <c:spPr>
        <a:noFill/>
        <a:ln>
          <a:noFill/>
        </a:ln>
      </c:spPr>
    </c:title>
    <c:plotArea>
      <c:layout>
        <c:manualLayout>
          <c:xMode val="edge"/>
          <c:yMode val="edge"/>
          <c:x val="0.0345"/>
          <c:y val="0.10325"/>
          <c:w val="0.9555"/>
          <c:h val="0.843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c:v>
                </c:pt>
                <c:pt idx="1">
                  <c:v>1.81</c:v>
                </c:pt>
                <c:pt idx="2">
                  <c:v>0.06599999999999984</c:v>
                </c:pt>
                <c:pt idx="3">
                  <c:v>0</c:v>
                </c:pt>
                <c:pt idx="4">
                  <c:v>0</c:v>
                </c:pt>
                <c:pt idx="5">
                  <c:v>2.5100000000000002</c:v>
                </c:pt>
                <c:pt idx="6">
                  <c:v>0.43900000000000006</c:v>
                </c:pt>
                <c:pt idx="7">
                  <c:v>0.14999999999999947</c:v>
                </c:pt>
                <c:pt idx="8">
                  <c:v>0.9480000000000004</c:v>
                </c:pt>
                <c:pt idx="9">
                  <c:v>0.14200000000000035</c:v>
                </c:pt>
                <c:pt idx="10">
                  <c:v>0</c:v>
                </c:pt>
                <c:pt idx="11">
                  <c:v>2.5780000000000003</c:v>
                </c:pt>
                <c:pt idx="12">
                  <c:v>0</c:v>
                </c:pt>
                <c:pt idx="13">
                  <c:v>0.9769999999999985</c:v>
                </c:pt>
                <c:pt idx="14">
                  <c:v>0</c:v>
                </c:pt>
                <c:pt idx="15">
                  <c:v>1.4880000000000013</c:v>
                </c:pt>
                <c:pt idx="16">
                  <c:v>0</c:v>
                </c:pt>
                <c:pt idx="17">
                  <c:v>0</c:v>
                </c:pt>
                <c:pt idx="18">
                  <c:v>1.0199999999999996</c:v>
                </c:pt>
                <c:pt idx="19">
                  <c:v>0</c:v>
                </c:pt>
                <c:pt idx="20">
                  <c:v>1.4849999999999994</c:v>
                </c:pt>
                <c:pt idx="21">
                  <c:v>1.604000000000001</c:v>
                </c:pt>
                <c:pt idx="22">
                  <c:v>0</c:v>
                </c:pt>
                <c:pt idx="23">
                  <c:v>1.1539999999999981</c:v>
                </c:pt>
                <c:pt idx="24">
                  <c:v>0</c:v>
                </c:pt>
                <c:pt idx="25">
                  <c:v>1.468</c:v>
                </c:pt>
                <c:pt idx="26">
                  <c:v>0</c:v>
                </c:pt>
                <c:pt idx="27">
                  <c:v>1.9550000000000018</c:v>
                </c:pt>
                <c:pt idx="28">
                  <c:v>0</c:v>
                </c:pt>
                <c:pt idx="29">
                  <c:v>0.39399999999999835</c:v>
                </c:pt>
                <c:pt idx="30">
                  <c:v>0</c:v>
                </c:pt>
              </c:numCache>
            </c:numRef>
          </c:val>
        </c:ser>
        <c:axId val="32168298"/>
        <c:axId val="21079227"/>
      </c:barChart>
      <c:catAx>
        <c:axId val="3216829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1079227"/>
        <c:crosses val="autoZero"/>
        <c:auto val="1"/>
        <c:lblOffset val="100"/>
        <c:noMultiLvlLbl val="0"/>
      </c:catAx>
      <c:valAx>
        <c:axId val="21079227"/>
        <c:scaling>
          <c:orientation val="minMax"/>
          <c:max val="6"/>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3216829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2008</a:t>
            </a:r>
          </a:p>
        </c:rich>
      </c:tx>
      <c:layout>
        <c:manualLayout>
          <c:xMode val="factor"/>
          <c:yMode val="factor"/>
          <c:x val="-0.0025"/>
          <c:y val="-0.004"/>
        </c:manualLayout>
      </c:layout>
      <c:spPr>
        <a:noFill/>
        <a:ln>
          <a:noFill/>
        </a:ln>
      </c:spPr>
    </c:title>
    <c:plotArea>
      <c:layout>
        <c:manualLayout>
          <c:xMode val="edge"/>
          <c:yMode val="edge"/>
          <c:x val="0.0345"/>
          <c:y val="0.10375"/>
          <c:w val="0.883"/>
          <c:h val="0.842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NUMBERS!$L$4:$L$32</c:f>
              <c:numCache>
                <c:ptCount val="29"/>
                <c:pt idx="0">
                  <c:v>2.2630000000000017</c:v>
                </c:pt>
                <c:pt idx="1">
                  <c:v>2.3069999999999986</c:v>
                </c:pt>
                <c:pt idx="2">
                  <c:v>1.461000000000002</c:v>
                </c:pt>
                <c:pt idx="3">
                  <c:v>0.5139999999999993</c:v>
                </c:pt>
                <c:pt idx="4">
                  <c:v>0</c:v>
                </c:pt>
                <c:pt idx="5">
                  <c:v>0.6099999999999994</c:v>
                </c:pt>
                <c:pt idx="6">
                  <c:v>0.31299999999999883</c:v>
                </c:pt>
                <c:pt idx="7">
                  <c:v>5.530999999999999</c:v>
                </c:pt>
                <c:pt idx="8">
                  <c:v>5.990000000000002</c:v>
                </c:pt>
                <c:pt idx="9">
                  <c:v>5.366</c:v>
                </c:pt>
                <c:pt idx="10">
                  <c:v>4.945</c:v>
                </c:pt>
                <c:pt idx="11">
                  <c:v>5.884999999999998</c:v>
                </c:pt>
                <c:pt idx="12">
                  <c:v>0</c:v>
                </c:pt>
                <c:pt idx="13">
                  <c:v>0</c:v>
                </c:pt>
                <c:pt idx="14">
                  <c:v>5.692</c:v>
                </c:pt>
                <c:pt idx="15">
                  <c:v>5.665999999999997</c:v>
                </c:pt>
                <c:pt idx="16">
                  <c:v>6.310000000000002</c:v>
                </c:pt>
                <c:pt idx="17">
                  <c:v>4.64200000000001</c:v>
                </c:pt>
                <c:pt idx="18">
                  <c:v>0</c:v>
                </c:pt>
                <c:pt idx="19">
                  <c:v>1.7759999999999962</c:v>
                </c:pt>
                <c:pt idx="20">
                  <c:v>0.04899999999999238</c:v>
                </c:pt>
                <c:pt idx="21">
                  <c:v>0.0010000000000047748</c:v>
                </c:pt>
                <c:pt idx="22">
                  <c:v>0.3229999999999933</c:v>
                </c:pt>
                <c:pt idx="23">
                  <c:v>2.2349999999999994</c:v>
                </c:pt>
                <c:pt idx="24">
                  <c:v>5.812000000000012</c:v>
                </c:pt>
                <c:pt idx="25">
                  <c:v>1.6439999999999912</c:v>
                </c:pt>
                <c:pt idx="26">
                  <c:v>6.4410000000000025</c:v>
                </c:pt>
                <c:pt idx="27">
                  <c:v>1.6149999999999949</c:v>
                </c:pt>
                <c:pt idx="28">
                  <c:v>0.6570000000000107</c:v>
                </c:pt>
              </c:numCache>
            </c:numRef>
          </c:val>
        </c:ser>
        <c:axId val="55495316"/>
        <c:axId val="29695797"/>
      </c:barChart>
      <c:catAx>
        <c:axId val="5549531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9695797"/>
        <c:crosses val="autoZero"/>
        <c:auto val="1"/>
        <c:lblOffset val="100"/>
        <c:noMultiLvlLbl val="0"/>
      </c:catAx>
      <c:valAx>
        <c:axId val="29695797"/>
        <c:scaling>
          <c:orientation val="minMax"/>
          <c:max val="7"/>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5549531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2008</a:t>
            </a:r>
          </a:p>
        </c:rich>
      </c:tx>
      <c:layout/>
      <c:spPr>
        <a:noFill/>
        <a:ln>
          <a:noFill/>
        </a:ln>
      </c:spPr>
    </c:title>
    <c:plotArea>
      <c:layout>
        <c:manualLayout>
          <c:xMode val="edge"/>
          <c:yMode val="edge"/>
          <c:x val="0.03525"/>
          <c:y val="0.10325"/>
          <c:w val="0.88225"/>
          <c:h val="0.839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4.448999999999998</c:v>
                </c:pt>
                <c:pt idx="1">
                  <c:v>3.9710000000000036</c:v>
                </c:pt>
                <c:pt idx="2">
                  <c:v>3.4409999999999883</c:v>
                </c:pt>
                <c:pt idx="3">
                  <c:v>3.436000000000007</c:v>
                </c:pt>
                <c:pt idx="4">
                  <c:v>3.2279999999999944</c:v>
                </c:pt>
                <c:pt idx="5">
                  <c:v>0</c:v>
                </c:pt>
                <c:pt idx="6">
                  <c:v>0.26900000000000546</c:v>
                </c:pt>
                <c:pt idx="7">
                  <c:v>2.096999999999994</c:v>
                </c:pt>
                <c:pt idx="8">
                  <c:v>0</c:v>
                </c:pt>
                <c:pt idx="9">
                  <c:v>0</c:v>
                </c:pt>
                <c:pt idx="10">
                  <c:v>3.2950000000000017</c:v>
                </c:pt>
                <c:pt idx="11">
                  <c:v>0.1980000000000075</c:v>
                </c:pt>
                <c:pt idx="12">
                  <c:v>3.5489999999999924</c:v>
                </c:pt>
                <c:pt idx="13">
                  <c:v>7.049999999999997</c:v>
                </c:pt>
                <c:pt idx="14">
                  <c:v>0.6760000000000161</c:v>
                </c:pt>
                <c:pt idx="15">
                  <c:v>0.0009999999999763531</c:v>
                </c:pt>
                <c:pt idx="16">
                  <c:v>2.9550000000000125</c:v>
                </c:pt>
                <c:pt idx="17">
                  <c:v>0</c:v>
                </c:pt>
                <c:pt idx="18">
                  <c:v>4.799000000000007</c:v>
                </c:pt>
                <c:pt idx="19">
                  <c:v>1.085000000000008</c:v>
                </c:pt>
                <c:pt idx="20">
                  <c:v>1.839999999999975</c:v>
                </c:pt>
                <c:pt idx="21">
                  <c:v>0.32600000000002183</c:v>
                </c:pt>
                <c:pt idx="22">
                  <c:v>1.7800000000000011</c:v>
                </c:pt>
                <c:pt idx="23">
                  <c:v>4.088999999999999</c:v>
                </c:pt>
                <c:pt idx="24">
                  <c:v>0</c:v>
                </c:pt>
                <c:pt idx="25">
                  <c:v>0.019000000000005457</c:v>
                </c:pt>
                <c:pt idx="26">
                  <c:v>0.51400000000001</c:v>
                </c:pt>
                <c:pt idx="27">
                  <c:v>1.093999999999994</c:v>
                </c:pt>
                <c:pt idx="28">
                  <c:v>6.484000000000009</c:v>
                </c:pt>
                <c:pt idx="29">
                  <c:v>0.3949999999999818</c:v>
                </c:pt>
                <c:pt idx="30">
                  <c:v>5.513000000000005</c:v>
                </c:pt>
              </c:numCache>
            </c:numRef>
          </c:val>
        </c:ser>
        <c:axId val="65935582"/>
        <c:axId val="56549327"/>
      </c:barChart>
      <c:catAx>
        <c:axId val="6593558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6549327"/>
        <c:crosses val="autoZero"/>
        <c:auto val="1"/>
        <c:lblOffset val="100"/>
        <c:noMultiLvlLbl val="0"/>
      </c:catAx>
      <c:valAx>
        <c:axId val="56549327"/>
        <c:scaling>
          <c:orientation val="minMax"/>
          <c:max val="9"/>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6593558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2008</a:t>
            </a:r>
          </a:p>
        </c:rich>
      </c:tx>
      <c:layout/>
      <c:spPr>
        <a:noFill/>
        <a:ln>
          <a:noFill/>
        </a:ln>
      </c:spPr>
    </c:title>
    <c:plotArea>
      <c:layout>
        <c:manualLayout>
          <c:xMode val="edge"/>
          <c:yMode val="edge"/>
          <c:x val="0.03525"/>
          <c:y val="0.10625"/>
          <c:w val="0.953"/>
          <c:h val="0.836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0.28700000000000614</c:v>
                </c:pt>
                <c:pt idx="1">
                  <c:v>1.7580000000000098</c:v>
                </c:pt>
                <c:pt idx="2">
                  <c:v>1.0509999999999877</c:v>
                </c:pt>
                <c:pt idx="3">
                  <c:v>0.7779999999999916</c:v>
                </c:pt>
                <c:pt idx="4">
                  <c:v>2.318000000000012</c:v>
                </c:pt>
                <c:pt idx="5">
                  <c:v>6.965000000000003</c:v>
                </c:pt>
                <c:pt idx="6">
                  <c:v>3.5060000000000002</c:v>
                </c:pt>
                <c:pt idx="7">
                  <c:v>1.5180000000000007</c:v>
                </c:pt>
                <c:pt idx="8">
                  <c:v>9.710999999999984</c:v>
                </c:pt>
                <c:pt idx="9">
                  <c:v>8.5</c:v>
                </c:pt>
                <c:pt idx="10">
                  <c:v>4.8910000000000196</c:v>
                </c:pt>
                <c:pt idx="11">
                  <c:v>4.906999999999982</c:v>
                </c:pt>
                <c:pt idx="12">
                  <c:v>1.9370000000000118</c:v>
                </c:pt>
                <c:pt idx="13">
                  <c:v>7.347999999999985</c:v>
                </c:pt>
                <c:pt idx="14">
                  <c:v>5.975999999999999</c:v>
                </c:pt>
                <c:pt idx="15">
                  <c:v>3.701999999999998</c:v>
                </c:pt>
                <c:pt idx="16">
                  <c:v>5.532000000000011</c:v>
                </c:pt>
                <c:pt idx="17">
                  <c:v>5.581999999999994</c:v>
                </c:pt>
                <c:pt idx="18">
                  <c:v>2.951999999999998</c:v>
                </c:pt>
                <c:pt idx="19">
                  <c:v>8.821000000000026</c:v>
                </c:pt>
                <c:pt idx="20">
                  <c:v>7.623999999999967</c:v>
                </c:pt>
                <c:pt idx="21">
                  <c:v>7.968999999999994</c:v>
                </c:pt>
                <c:pt idx="22">
                  <c:v>4.268000000000029</c:v>
                </c:pt>
                <c:pt idx="23">
                  <c:v>4.3589999999999804</c:v>
                </c:pt>
                <c:pt idx="24">
                  <c:v>5.487000000000023</c:v>
                </c:pt>
                <c:pt idx="25">
                  <c:v>8.122000000000014</c:v>
                </c:pt>
                <c:pt idx="26">
                  <c:v>4.349999999999966</c:v>
                </c:pt>
                <c:pt idx="27">
                  <c:v>0.3720000000000141</c:v>
                </c:pt>
                <c:pt idx="28">
                  <c:v>3.1410000000000196</c:v>
                </c:pt>
                <c:pt idx="29">
                  <c:v>1.3939999999999486</c:v>
                </c:pt>
              </c:numCache>
            </c:numRef>
          </c:val>
        </c:ser>
        <c:axId val="39181896"/>
        <c:axId val="17092745"/>
      </c:barChart>
      <c:catAx>
        <c:axId val="3918189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7092745"/>
        <c:crosses val="autoZero"/>
        <c:auto val="1"/>
        <c:lblOffset val="100"/>
        <c:noMultiLvlLbl val="0"/>
      </c:catAx>
      <c:valAx>
        <c:axId val="17092745"/>
        <c:scaling>
          <c:orientation val="minMax"/>
          <c:max val="11"/>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3918189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2008</a:t>
            </a:r>
          </a:p>
        </c:rich>
      </c:tx>
      <c:layout/>
      <c:spPr>
        <a:noFill/>
        <a:ln>
          <a:noFill/>
        </a:ln>
      </c:spPr>
    </c:title>
    <c:plotArea>
      <c:layout>
        <c:manualLayout>
          <c:xMode val="edge"/>
          <c:yMode val="edge"/>
          <c:x val="0.03525"/>
          <c:y val="0.10325"/>
          <c:w val="0.953"/>
          <c:h val="0.83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2.934000000000026</c:v>
                </c:pt>
                <c:pt idx="1">
                  <c:v>9.694000000000017</c:v>
                </c:pt>
                <c:pt idx="2">
                  <c:v>8.132000000000005</c:v>
                </c:pt>
                <c:pt idx="3">
                  <c:v>9.077999999999975</c:v>
                </c:pt>
                <c:pt idx="4">
                  <c:v>9.944999999999993</c:v>
                </c:pt>
                <c:pt idx="5">
                  <c:v>7.990000000000009</c:v>
                </c:pt>
                <c:pt idx="6">
                  <c:v>9.756000000000029</c:v>
                </c:pt>
                <c:pt idx="7">
                  <c:v>10.44599999999997</c:v>
                </c:pt>
                <c:pt idx="8">
                  <c:v>9.697999999999979</c:v>
                </c:pt>
                <c:pt idx="9">
                  <c:v>10.538000000000011</c:v>
                </c:pt>
                <c:pt idx="10">
                  <c:v>10.013000000000034</c:v>
                </c:pt>
                <c:pt idx="11">
                  <c:v>9.504999999999995</c:v>
                </c:pt>
                <c:pt idx="12">
                  <c:v>8.618999999999971</c:v>
                </c:pt>
                <c:pt idx="13">
                  <c:v>6.36099999999999</c:v>
                </c:pt>
                <c:pt idx="14">
                  <c:v>3.350999999999999</c:v>
                </c:pt>
                <c:pt idx="15">
                  <c:v>0.05200000000002092</c:v>
                </c:pt>
                <c:pt idx="16">
                  <c:v>0</c:v>
                </c:pt>
                <c:pt idx="17">
                  <c:v>8.997000000000014</c:v>
                </c:pt>
                <c:pt idx="18">
                  <c:v>2.6610000000000014</c:v>
                </c:pt>
                <c:pt idx="19">
                  <c:v>9.339999999999975</c:v>
                </c:pt>
                <c:pt idx="20">
                  <c:v>5.989000000000033</c:v>
                </c:pt>
                <c:pt idx="21">
                  <c:v>6.539999999999964</c:v>
                </c:pt>
                <c:pt idx="22">
                  <c:v>7.081999999999994</c:v>
                </c:pt>
                <c:pt idx="23">
                  <c:v>7.7830000000000155</c:v>
                </c:pt>
                <c:pt idx="24">
                  <c:v>0.36099999999999</c:v>
                </c:pt>
                <c:pt idx="25">
                  <c:v>0.19800000000003593</c:v>
                </c:pt>
                <c:pt idx="26">
                  <c:v>0.6649999999999636</c:v>
                </c:pt>
                <c:pt idx="27">
                  <c:v>4.468999999999994</c:v>
                </c:pt>
                <c:pt idx="28">
                  <c:v>1.4180000000000064</c:v>
                </c:pt>
                <c:pt idx="29">
                  <c:v>7.197000000000003</c:v>
                </c:pt>
                <c:pt idx="30">
                  <c:v>6.358000000000004</c:v>
                </c:pt>
              </c:numCache>
            </c:numRef>
          </c:val>
        </c:ser>
        <c:axId val="19616978"/>
        <c:axId val="42335075"/>
      </c:barChart>
      <c:catAx>
        <c:axId val="1961697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2335075"/>
        <c:crosses val="autoZero"/>
        <c:auto val="1"/>
        <c:lblOffset val="100"/>
        <c:noMultiLvlLbl val="0"/>
      </c:catAx>
      <c:valAx>
        <c:axId val="42335075"/>
        <c:scaling>
          <c:orientation val="minMax"/>
          <c:max val="11"/>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1961697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2008 </a:t>
            </a:r>
          </a:p>
        </c:rich>
      </c:tx>
      <c:layout/>
      <c:spPr>
        <a:noFill/>
        <a:ln>
          <a:noFill/>
        </a:ln>
      </c:spPr>
    </c:title>
    <c:plotArea>
      <c:layout>
        <c:manualLayout>
          <c:xMode val="edge"/>
          <c:yMode val="edge"/>
          <c:x val="0.03525"/>
          <c:y val="0.13675"/>
          <c:w val="0.953"/>
          <c:h val="0.806"/>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NUMBERS!$H$4:$H$33</c:f>
              <c:numCache>
                <c:ptCount val="30"/>
                <c:pt idx="0">
                  <c:v>0.9590000000000032</c:v>
                </c:pt>
                <c:pt idx="1">
                  <c:v>8.493000000000052</c:v>
                </c:pt>
                <c:pt idx="2">
                  <c:v>3.877999999999929</c:v>
                </c:pt>
                <c:pt idx="3">
                  <c:v>1.747000000000071</c:v>
                </c:pt>
                <c:pt idx="4">
                  <c:v>0.5739999999999554</c:v>
                </c:pt>
                <c:pt idx="5">
                  <c:v>8.916000000000054</c:v>
                </c:pt>
                <c:pt idx="6">
                  <c:v>4.460999999999899</c:v>
                </c:pt>
                <c:pt idx="7">
                  <c:v>11.057000000000016</c:v>
                </c:pt>
                <c:pt idx="8">
                  <c:v>9.888000000000034</c:v>
                </c:pt>
                <c:pt idx="9">
                  <c:v>8.20399999999995</c:v>
                </c:pt>
                <c:pt idx="10">
                  <c:v>5.260000000000105</c:v>
                </c:pt>
                <c:pt idx="11">
                  <c:v>0.3709999999999809</c:v>
                </c:pt>
                <c:pt idx="12">
                  <c:v>4.467999999999961</c:v>
                </c:pt>
                <c:pt idx="13">
                  <c:v>8.298999999999978</c:v>
                </c:pt>
                <c:pt idx="14">
                  <c:v>8.497000000000071</c:v>
                </c:pt>
                <c:pt idx="15">
                  <c:v>6.664999999999964</c:v>
                </c:pt>
                <c:pt idx="16">
                  <c:v>9.856999999999971</c:v>
                </c:pt>
                <c:pt idx="17">
                  <c:v>2.2140000000000555</c:v>
                </c:pt>
                <c:pt idx="18">
                  <c:v>4.058999999999969</c:v>
                </c:pt>
                <c:pt idx="19">
                  <c:v>4.293000000000006</c:v>
                </c:pt>
                <c:pt idx="20">
                  <c:v>3.7390000000000327</c:v>
                </c:pt>
                <c:pt idx="21">
                  <c:v>5.708999999999946</c:v>
                </c:pt>
                <c:pt idx="22">
                  <c:v>3.5750000000000455</c:v>
                </c:pt>
                <c:pt idx="23">
                  <c:v>9.223999999999933</c:v>
                </c:pt>
                <c:pt idx="24">
                  <c:v>7.988000000000056</c:v>
                </c:pt>
                <c:pt idx="25">
                  <c:v>8.440999999999917</c:v>
                </c:pt>
                <c:pt idx="26">
                  <c:v>8.432000000000016</c:v>
                </c:pt>
                <c:pt idx="27">
                  <c:v>4.225999999999999</c:v>
                </c:pt>
                <c:pt idx="28">
                  <c:v>4.333000000000084</c:v>
                </c:pt>
                <c:pt idx="29">
                  <c:v>11.11099999999999</c:v>
                </c:pt>
              </c:numCache>
            </c:numRef>
          </c:val>
        </c:ser>
        <c:axId val="45471356"/>
        <c:axId val="6589021"/>
      </c:barChart>
      <c:catAx>
        <c:axId val="4547135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589021"/>
        <c:crosses val="autoZero"/>
        <c:auto val="1"/>
        <c:lblOffset val="100"/>
        <c:noMultiLvlLbl val="0"/>
      </c:catAx>
      <c:valAx>
        <c:axId val="6589021"/>
        <c:scaling>
          <c:orientation val="minMax"/>
          <c:max val="12"/>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4547135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2008</a:t>
            </a:r>
          </a:p>
        </c:rich>
      </c:tx>
      <c:layout/>
      <c:spPr>
        <a:noFill/>
        <a:ln>
          <a:noFill/>
        </a:ln>
      </c:spPr>
    </c:title>
    <c:plotArea>
      <c:layout>
        <c:manualLayout>
          <c:xMode val="edge"/>
          <c:yMode val="edge"/>
          <c:x val="0.044"/>
          <c:y val="0.10375"/>
          <c:w val="0.94425"/>
          <c:h val="0.839"/>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10.410999999999945</c:v>
                </c:pt>
                <c:pt idx="1">
                  <c:v>2.0439999999999827</c:v>
                </c:pt>
                <c:pt idx="2">
                  <c:v>0.21100000000001273</c:v>
                </c:pt>
                <c:pt idx="3">
                  <c:v>11.576999999999998</c:v>
                </c:pt>
                <c:pt idx="4">
                  <c:v>3.1310000000000855</c:v>
                </c:pt>
                <c:pt idx="5">
                  <c:v>4.570999999999913</c:v>
                </c:pt>
                <c:pt idx="6">
                  <c:v>0.8949999999999818</c:v>
                </c:pt>
                <c:pt idx="7">
                  <c:v>3.299000000000092</c:v>
                </c:pt>
                <c:pt idx="8">
                  <c:v>2.8700000000000045</c:v>
                </c:pt>
                <c:pt idx="9">
                  <c:v>0.6039999999999281</c:v>
                </c:pt>
                <c:pt idx="10">
                  <c:v>4.870999999999981</c:v>
                </c:pt>
                <c:pt idx="11">
                  <c:v>5.8530000000000655</c:v>
                </c:pt>
                <c:pt idx="12">
                  <c:v>6.1440000000000055</c:v>
                </c:pt>
                <c:pt idx="13">
                  <c:v>11.201999999999998</c:v>
                </c:pt>
                <c:pt idx="14">
                  <c:v>0.18099999999992633</c:v>
                </c:pt>
                <c:pt idx="15">
                  <c:v>6.90300000000002</c:v>
                </c:pt>
                <c:pt idx="16">
                  <c:v>1.886000000000081</c:v>
                </c:pt>
                <c:pt idx="17">
                  <c:v>2.9209999999999354</c:v>
                </c:pt>
                <c:pt idx="18">
                  <c:v>1.9840000000000373</c:v>
                </c:pt>
                <c:pt idx="19">
                  <c:v>3.3239999999999554</c:v>
                </c:pt>
                <c:pt idx="20">
                  <c:v>0.005999999999971806</c:v>
                </c:pt>
                <c:pt idx="21">
                  <c:v>7.6440000000000055</c:v>
                </c:pt>
                <c:pt idx="22">
                  <c:v>5.0750000000000455</c:v>
                </c:pt>
                <c:pt idx="23">
                  <c:v>11.062999999999988</c:v>
                </c:pt>
                <c:pt idx="24">
                  <c:v>8.956999999999994</c:v>
                </c:pt>
                <c:pt idx="25">
                  <c:v>6.449000000000069</c:v>
                </c:pt>
                <c:pt idx="26">
                  <c:v>6.871999999999957</c:v>
                </c:pt>
                <c:pt idx="27">
                  <c:v>1.9080000000000155</c:v>
                </c:pt>
                <c:pt idx="28">
                  <c:v>5.629000000000019</c:v>
                </c:pt>
                <c:pt idx="29">
                  <c:v>5.69399999999996</c:v>
                </c:pt>
                <c:pt idx="30">
                  <c:v>8.785999999999945</c:v>
                </c:pt>
              </c:numCache>
            </c:numRef>
          </c:val>
        </c:ser>
        <c:axId val="59301190"/>
        <c:axId val="63948663"/>
      </c:barChart>
      <c:catAx>
        <c:axId val="5930119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3948663"/>
        <c:crosses val="autoZero"/>
        <c:auto val="1"/>
        <c:lblOffset val="100"/>
        <c:noMultiLvlLbl val="0"/>
      </c:catAx>
      <c:valAx>
        <c:axId val="63948663"/>
        <c:scaling>
          <c:orientation val="minMax"/>
          <c:max val="12"/>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5930119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2008</a:t>
            </a:r>
          </a:p>
        </c:rich>
      </c:tx>
      <c:layout/>
      <c:spPr>
        <a:noFill/>
        <a:ln>
          <a:noFill/>
        </a:ln>
      </c:spPr>
    </c:title>
    <c:plotArea>
      <c:layout>
        <c:manualLayout>
          <c:xMode val="edge"/>
          <c:yMode val="edge"/>
          <c:x val="0.044"/>
          <c:y val="0.10375"/>
          <c:w val="0.94425"/>
          <c:h val="0.839"/>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5.682999999999993</c:v>
                </c:pt>
                <c:pt idx="1">
                  <c:v>4.920000000000073</c:v>
                </c:pt>
                <c:pt idx="2">
                  <c:v>0.008000000000038199</c:v>
                </c:pt>
                <c:pt idx="3">
                  <c:v>8.947999999999979</c:v>
                </c:pt>
                <c:pt idx="4">
                  <c:v>6.552000000000021</c:v>
                </c:pt>
                <c:pt idx="5">
                  <c:v>8.505999999999972</c:v>
                </c:pt>
                <c:pt idx="6">
                  <c:v>0.4399999999999409</c:v>
                </c:pt>
                <c:pt idx="7">
                  <c:v>3.7250000000000227</c:v>
                </c:pt>
                <c:pt idx="8">
                  <c:v>6.340000000000032</c:v>
                </c:pt>
                <c:pt idx="9">
                  <c:v>7.120999999999981</c:v>
                </c:pt>
                <c:pt idx="10">
                  <c:v>0.05499999999994998</c:v>
                </c:pt>
                <c:pt idx="11">
                  <c:v>5.9220000000000255</c:v>
                </c:pt>
                <c:pt idx="12">
                  <c:v>3.4470000000000027</c:v>
                </c:pt>
                <c:pt idx="13">
                  <c:v>4.860000000000014</c:v>
                </c:pt>
                <c:pt idx="14">
                  <c:v>9.755999999999972</c:v>
                </c:pt>
                <c:pt idx="15">
                  <c:v>4.906000000000063</c:v>
                </c:pt>
                <c:pt idx="16">
                  <c:v>2.1089999999999236</c:v>
                </c:pt>
                <c:pt idx="17">
                  <c:v>0.2560000000000855</c:v>
                </c:pt>
                <c:pt idx="18">
                  <c:v>2.0319999999999254</c:v>
                </c:pt>
                <c:pt idx="19">
                  <c:v>2.8090000000000828</c:v>
                </c:pt>
                <c:pt idx="20">
                  <c:v>3.6639999999999873</c:v>
                </c:pt>
                <c:pt idx="21">
                  <c:v>1.0289999999999964</c:v>
                </c:pt>
                <c:pt idx="22">
                  <c:v>7.65300000000002</c:v>
                </c:pt>
                <c:pt idx="23">
                  <c:v>1.2579999999999245</c:v>
                </c:pt>
                <c:pt idx="24">
                  <c:v>6.271000000000072</c:v>
                </c:pt>
                <c:pt idx="25">
                  <c:v>0</c:v>
                </c:pt>
                <c:pt idx="26">
                  <c:v>0.02299999999991087</c:v>
                </c:pt>
                <c:pt idx="27">
                  <c:v>0.9360000000000355</c:v>
                </c:pt>
                <c:pt idx="28">
                  <c:v>6.941000000000031</c:v>
                </c:pt>
                <c:pt idx="29">
                  <c:v>9.856999999999971</c:v>
                </c:pt>
                <c:pt idx="30">
                  <c:v>7.75</c:v>
                </c:pt>
              </c:numCache>
            </c:numRef>
          </c:val>
        </c:ser>
        <c:axId val="38667056"/>
        <c:axId val="12459185"/>
      </c:barChart>
      <c:catAx>
        <c:axId val="3866705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2459185"/>
        <c:crosses val="autoZero"/>
        <c:auto val="1"/>
        <c:lblOffset val="100"/>
        <c:noMultiLvlLbl val="0"/>
      </c:catAx>
      <c:valAx>
        <c:axId val="12459185"/>
        <c:scaling>
          <c:orientation val="minMax"/>
          <c:max val="11"/>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866705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2008</a:t>
            </a:r>
          </a:p>
        </c:rich>
      </c:tx>
      <c:layout/>
      <c:spPr>
        <a:noFill/>
        <a:ln>
          <a:noFill/>
        </a:ln>
      </c:spPr>
    </c:title>
    <c:plotArea>
      <c:layout>
        <c:manualLayout>
          <c:xMode val="edge"/>
          <c:yMode val="edge"/>
          <c:x val="0.044"/>
          <c:y val="0.10375"/>
          <c:w val="0.94425"/>
          <c:h val="0.839"/>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4.897000000000048</c:v>
                </c:pt>
                <c:pt idx="1">
                  <c:v>0</c:v>
                </c:pt>
                <c:pt idx="2">
                  <c:v>0.8589999999999236</c:v>
                </c:pt>
                <c:pt idx="3">
                  <c:v>3.0270000000000437</c:v>
                </c:pt>
                <c:pt idx="4">
                  <c:v>1.0159999999999627</c:v>
                </c:pt>
                <c:pt idx="5">
                  <c:v>3.899000000000001</c:v>
                </c:pt>
                <c:pt idx="6">
                  <c:v>0.0009999999999763531</c:v>
                </c:pt>
                <c:pt idx="7">
                  <c:v>1.913000000000011</c:v>
                </c:pt>
                <c:pt idx="8">
                  <c:v>9.363000000000056</c:v>
                </c:pt>
                <c:pt idx="9">
                  <c:v>3.4429999999999836</c:v>
                </c:pt>
                <c:pt idx="10">
                  <c:v>6.3419999999999845</c:v>
                </c:pt>
                <c:pt idx="11">
                  <c:v>0</c:v>
                </c:pt>
                <c:pt idx="12">
                  <c:v>0.7480000000000473</c:v>
                </c:pt>
                <c:pt idx="13">
                  <c:v>7.390999999999963</c:v>
                </c:pt>
                <c:pt idx="14">
                  <c:v>5.251999999999953</c:v>
                </c:pt>
                <c:pt idx="15">
                  <c:v>4.538000000000011</c:v>
                </c:pt>
                <c:pt idx="16">
                  <c:v>4.556000000000154</c:v>
                </c:pt>
                <c:pt idx="17">
                  <c:v>7.748999999999796</c:v>
                </c:pt>
                <c:pt idx="18">
                  <c:v>5.0060000000000855</c:v>
                </c:pt>
                <c:pt idx="19">
                  <c:v>8.322000000000116</c:v>
                </c:pt>
                <c:pt idx="20">
                  <c:v>4.625999999999976</c:v>
                </c:pt>
                <c:pt idx="21">
                  <c:v>5.34699999999998</c:v>
                </c:pt>
                <c:pt idx="22">
                  <c:v>0</c:v>
                </c:pt>
                <c:pt idx="23">
                  <c:v>0.29899999999997817</c:v>
                </c:pt>
                <c:pt idx="24">
                  <c:v>6.996999999999844</c:v>
                </c:pt>
                <c:pt idx="25">
                  <c:v>8.04300000000012</c:v>
                </c:pt>
                <c:pt idx="26">
                  <c:v>8.58400000000006</c:v>
                </c:pt>
                <c:pt idx="27">
                  <c:v>5.4939999999999145</c:v>
                </c:pt>
                <c:pt idx="28">
                  <c:v>0.5090000000000146</c:v>
                </c:pt>
                <c:pt idx="29">
                  <c:v>0</c:v>
                </c:pt>
              </c:numCache>
            </c:numRef>
          </c:val>
        </c:ser>
        <c:axId val="45023802"/>
        <c:axId val="2561035"/>
      </c:barChart>
      <c:catAx>
        <c:axId val="4502380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561035"/>
        <c:crosses val="autoZero"/>
        <c:auto val="1"/>
        <c:lblOffset val="100"/>
        <c:noMultiLvlLbl val="0"/>
      </c:catAx>
      <c:valAx>
        <c:axId val="2561035"/>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4502380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2008</a:t>
            </a:r>
          </a:p>
        </c:rich>
      </c:tx>
      <c:layout/>
      <c:spPr>
        <a:noFill/>
        <a:ln>
          <a:noFill/>
        </a:ln>
      </c:spPr>
    </c:title>
    <c:plotArea>
      <c:layout>
        <c:manualLayout>
          <c:xMode val="edge"/>
          <c:yMode val="edge"/>
          <c:x val="0.044"/>
          <c:y val="0.10375"/>
          <c:w val="0.94425"/>
          <c:h val="0.839"/>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2.4849999999999</c:v>
                </c:pt>
                <c:pt idx="1">
                  <c:v>1.518000000000029</c:v>
                </c:pt>
                <c:pt idx="2">
                  <c:v>5.007000000000062</c:v>
                </c:pt>
                <c:pt idx="3">
                  <c:v>1.1900000000000546</c:v>
                </c:pt>
                <c:pt idx="4">
                  <c:v>0</c:v>
                </c:pt>
                <c:pt idx="5">
                  <c:v>4.205999999999904</c:v>
                </c:pt>
                <c:pt idx="6">
                  <c:v>0.0060000000000854925</c:v>
                </c:pt>
                <c:pt idx="7">
                  <c:v>2.826999999999998</c:v>
                </c:pt>
                <c:pt idx="8">
                  <c:v>7.985999999999876</c:v>
                </c:pt>
                <c:pt idx="9">
                  <c:v>3.68100000000004</c:v>
                </c:pt>
                <c:pt idx="10">
                  <c:v>5.956000000000131</c:v>
                </c:pt>
                <c:pt idx="11">
                  <c:v>1.9079999999999018</c:v>
                </c:pt>
                <c:pt idx="12">
                  <c:v>4.069999999999936</c:v>
                </c:pt>
                <c:pt idx="13">
                  <c:v>5.236000000000104</c:v>
                </c:pt>
                <c:pt idx="14">
                  <c:v>0</c:v>
                </c:pt>
                <c:pt idx="15">
                  <c:v>2.44399999999996</c:v>
                </c:pt>
                <c:pt idx="16">
                  <c:v>2.086999999999989</c:v>
                </c:pt>
                <c:pt idx="17">
                  <c:v>1.115000000000009</c:v>
                </c:pt>
                <c:pt idx="18">
                  <c:v>2.2360000000001037</c:v>
                </c:pt>
                <c:pt idx="19">
                  <c:v>4.339999999999918</c:v>
                </c:pt>
                <c:pt idx="20">
                  <c:v>0.4539999999999509</c:v>
                </c:pt>
                <c:pt idx="21">
                  <c:v>2.8530000000000655</c:v>
                </c:pt>
                <c:pt idx="22">
                  <c:v>5.095000000000027</c:v>
                </c:pt>
                <c:pt idx="23">
                  <c:v>0</c:v>
                </c:pt>
                <c:pt idx="24">
                  <c:v>4.354000000000042</c:v>
                </c:pt>
                <c:pt idx="25">
                  <c:v>0</c:v>
                </c:pt>
                <c:pt idx="26">
                  <c:v>3.1489999999998872</c:v>
                </c:pt>
                <c:pt idx="27">
                  <c:v>0.06799999999998363</c:v>
                </c:pt>
                <c:pt idx="28">
                  <c:v>4.511999999999944</c:v>
                </c:pt>
                <c:pt idx="29">
                  <c:v>0</c:v>
                </c:pt>
                <c:pt idx="30">
                  <c:v>4.350000000000136</c:v>
                </c:pt>
              </c:numCache>
            </c:numRef>
          </c:val>
        </c:ser>
        <c:axId val="23049316"/>
        <c:axId val="6117253"/>
      </c:barChart>
      <c:catAx>
        <c:axId val="2304931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117253"/>
        <c:crosses val="autoZero"/>
        <c:auto val="1"/>
        <c:lblOffset val="100"/>
        <c:noMultiLvlLbl val="0"/>
      </c:catAx>
      <c:valAx>
        <c:axId val="6117253"/>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304931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150+80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3"/>
          <c:w val="0.878"/>
          <c:h val="0.750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SUMMARY!$B$15:$M$15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SUMMARY!$B$23:$M$23</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SUMMARY!$B$15:$M$15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SUMMARY!$B$22:$M$22</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SUMMARY!$A$21</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SUMMARY!$B$21:$M$21</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SUMMARY!$A$20</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SUMMARY!$B$20:$M$20</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SUMMARY!$A$19</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SUMMARY!$B$19:$M$19</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SUMMARY!$B$18:$M$18</c:f>
              <c:numCache>
                <c:ptCount val="12"/>
                <c:pt idx="0">
                  <c:v>30.06</c:v>
                </c:pt>
                <c:pt idx="1">
                  <c:v>21.02</c:v>
                </c:pt>
                <c:pt idx="2">
                  <c:v>59.25</c:v>
                </c:pt>
                <c:pt idx="3">
                  <c:v>43.58</c:v>
                </c:pt>
                <c:pt idx="4">
                  <c:v>64.17</c:v>
                </c:pt>
                <c:pt idx="5">
                  <c:v>79.4</c:v>
                </c:pt>
                <c:pt idx="6">
                  <c:v>86.73</c:v>
                </c:pt>
                <c:pt idx="7">
                  <c:v>51.99599999999998</c:v>
                </c:pt>
                <c:pt idx="8">
                  <c:v>61.36</c:v>
                </c:pt>
                <c:pt idx="9">
                  <c:v>37.44</c:v>
                </c:pt>
                <c:pt idx="10">
                  <c:v>21.47</c:v>
                </c:pt>
                <c:pt idx="11">
                  <c:v>9.16</c:v>
                </c:pt>
              </c:numCache>
            </c:numRef>
          </c:val>
        </c:ser>
        <c:ser>
          <c:idx val="6"/>
          <c:order val="6"/>
          <c:tx>
            <c:v>2007</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SUMMARY!$B$17:$M$17</c:f>
              <c:numCache>
                <c:ptCount val="12"/>
                <c:pt idx="0">
                  <c:v>21.815</c:v>
                </c:pt>
                <c:pt idx="1">
                  <c:v>34.107</c:v>
                </c:pt>
                <c:pt idx="2">
                  <c:v>113.879</c:v>
                </c:pt>
                <c:pt idx="3">
                  <c:v>213.713</c:v>
                </c:pt>
                <c:pt idx="4">
                  <c:v>164.61200000000002</c:v>
                </c:pt>
                <c:pt idx="5">
                  <c:v>141.64199999999994</c:v>
                </c:pt>
                <c:pt idx="6">
                  <c:v>145.27300000000002</c:v>
                </c:pt>
                <c:pt idx="7">
                  <c:v>161.332</c:v>
                </c:pt>
                <c:pt idx="8">
                  <c:v>98.34600000000012</c:v>
                </c:pt>
                <c:pt idx="9">
                  <c:v>80.41300000000001</c:v>
                </c:pt>
                <c:pt idx="10">
                  <c:v>29.916999999999916</c:v>
                </c:pt>
                <c:pt idx="11">
                  <c:v>27.347999999999956</c:v>
                </c:pt>
              </c:numCache>
            </c:numRef>
          </c:val>
        </c:ser>
        <c:ser>
          <c:idx val="7"/>
          <c:order val="7"/>
          <c:tx>
            <c:v>2008</c:v>
          </c:tx>
          <c:invertIfNegative val="0"/>
          <c:extLst>
            <c:ext xmlns:c14="http://schemas.microsoft.com/office/drawing/2007/8/2/chart" uri="{6F2FDCE9-48DA-4B69-8628-5D25D57E5C99}">
              <c14:invertSolidFillFmt>
                <c14:spPr>
                  <a:solidFill>
                    <a:srgbClr val="000000"/>
                  </a:solidFill>
                </c14:spPr>
              </c14:invertSolidFillFmt>
            </c:ext>
          </c:extLst>
          <c:val>
            <c:numRef>
              <c:f>SUMMARY!$B$16:$M$16</c:f>
              <c:numCache>
                <c:ptCount val="12"/>
                <c:pt idx="0">
                  <c:v>20.188</c:v>
                </c:pt>
                <c:pt idx="1">
                  <c:v>78.048</c:v>
                </c:pt>
                <c:pt idx="2">
                  <c:v>66.55300000000001</c:v>
                </c:pt>
                <c:pt idx="3">
                  <c:v>135.12599999999998</c:v>
                </c:pt>
                <c:pt idx="4">
                  <c:v>195.17000000000002</c:v>
                </c:pt>
                <c:pt idx="5">
                  <c:v>178.93800000000005</c:v>
                </c:pt>
                <c:pt idx="6">
                  <c:v>152.96499999999992</c:v>
                </c:pt>
                <c:pt idx="7">
                  <c:v>133.77700000000004</c:v>
                </c:pt>
                <c:pt idx="8">
                  <c:v>118.221</c:v>
                </c:pt>
                <c:pt idx="9">
                  <c:v>83.13300000000004</c:v>
                </c:pt>
                <c:pt idx="10">
                  <c:v>32.61199999999985</c:v>
                </c:pt>
                <c:pt idx="11">
                  <c:v>27.455000000000155</c:v>
                </c:pt>
              </c:numCache>
            </c:numRef>
          </c:val>
        </c:ser>
        <c:axId val="21739537"/>
        <c:axId val="61438106"/>
      </c:barChart>
      <c:catAx>
        <c:axId val="21739537"/>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61438106"/>
        <c:crosses val="autoZero"/>
        <c:auto val="1"/>
        <c:lblOffset val="100"/>
        <c:noMultiLvlLbl val="0"/>
      </c:catAx>
      <c:valAx>
        <c:axId val="61438106"/>
        <c:scaling>
          <c:orientation val="minMax"/>
          <c:max val="22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21739537"/>
        <c:crossesAt val="1"/>
        <c:crossBetween val="between"/>
        <c:dispUnits/>
        <c:majorUnit val="10"/>
        <c:minorUnit val="0.45"/>
      </c:valAx>
      <c:spPr>
        <a:solidFill>
          <a:srgbClr val="CCFFFF"/>
        </a:solidFill>
        <a:ln w="12700">
          <a:solidFill>
            <a:srgbClr val="808080"/>
          </a:solidFill>
        </a:ln>
      </c:spPr>
    </c:plotArea>
    <c:legend>
      <c:legendPos val="r"/>
      <c:layout>
        <c:manualLayout>
          <c:xMode val="edge"/>
          <c:yMode val="edge"/>
          <c:x val="0.1315"/>
          <c:y val="0.22675"/>
          <c:w val="0.07225"/>
          <c:h val="0.202"/>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2008</a:t>
            </a:r>
          </a:p>
        </c:rich>
      </c:tx>
      <c:layout/>
      <c:spPr>
        <a:noFill/>
        <a:ln>
          <a:noFill/>
        </a:ln>
      </c:spPr>
    </c:title>
    <c:plotArea>
      <c:layout>
        <c:manualLayout>
          <c:xMode val="edge"/>
          <c:yMode val="edge"/>
          <c:x val="0.044"/>
          <c:y val="0.10375"/>
          <c:w val="0.94425"/>
          <c:h val="0.839"/>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2.75</c:v>
                </c:pt>
                <c:pt idx="1">
                  <c:v>1.599999999999909</c:v>
                </c:pt>
                <c:pt idx="2">
                  <c:v>1.6000000000001364</c:v>
                </c:pt>
                <c:pt idx="3">
                  <c:v>1.599999999999909</c:v>
                </c:pt>
                <c:pt idx="4">
                  <c:v>1.599999999999909</c:v>
                </c:pt>
                <c:pt idx="5">
                  <c:v>1.6000000000001364</c:v>
                </c:pt>
                <c:pt idx="6">
                  <c:v>1.599999999999909</c:v>
                </c:pt>
                <c:pt idx="7">
                  <c:v>1.6000000000001364</c:v>
                </c:pt>
                <c:pt idx="8">
                  <c:v>4.349999999999909</c:v>
                </c:pt>
                <c:pt idx="9">
                  <c:v>0</c:v>
                </c:pt>
                <c:pt idx="10">
                  <c:v>0.4339999999999691</c:v>
                </c:pt>
                <c:pt idx="11">
                  <c:v>1.3110000000001492</c:v>
                </c:pt>
                <c:pt idx="12">
                  <c:v>3.048999999999978</c:v>
                </c:pt>
                <c:pt idx="13">
                  <c:v>0</c:v>
                </c:pt>
                <c:pt idx="14">
                  <c:v>0.21199999999998909</c:v>
                </c:pt>
                <c:pt idx="15">
                  <c:v>0.44699999999988904</c:v>
                </c:pt>
                <c:pt idx="16">
                  <c:v>1.627999999999929</c:v>
                </c:pt>
                <c:pt idx="17">
                  <c:v>0.007000000000061846</c:v>
                </c:pt>
                <c:pt idx="18">
                  <c:v>0</c:v>
                </c:pt>
                <c:pt idx="19">
                  <c:v>0.35799999999994725</c:v>
                </c:pt>
                <c:pt idx="20">
                  <c:v>1.7150000000001455</c:v>
                </c:pt>
                <c:pt idx="21">
                  <c:v>0.8689999999999145</c:v>
                </c:pt>
                <c:pt idx="22">
                  <c:v>0</c:v>
                </c:pt>
                <c:pt idx="23">
                  <c:v>2.150000000000091</c:v>
                </c:pt>
                <c:pt idx="24">
                  <c:v>1.2480000000000473</c:v>
                </c:pt>
                <c:pt idx="25">
                  <c:v>0.2339999999999236</c:v>
                </c:pt>
                <c:pt idx="26">
                  <c:v>0</c:v>
                </c:pt>
                <c:pt idx="27">
                  <c:v>0</c:v>
                </c:pt>
                <c:pt idx="28">
                  <c:v>0.6499999999998636</c:v>
                </c:pt>
                <c:pt idx="29">
                  <c:v>0</c:v>
                </c:pt>
              </c:numCache>
            </c:numRef>
          </c:val>
        </c:ser>
        <c:axId val="55055278"/>
        <c:axId val="25735455"/>
      </c:barChart>
      <c:catAx>
        <c:axId val="5505527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25735455"/>
        <c:crosses val="autoZero"/>
        <c:auto val="1"/>
        <c:lblOffset val="100"/>
        <c:noMultiLvlLbl val="0"/>
      </c:catAx>
      <c:valAx>
        <c:axId val="25735455"/>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5505527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2008</a:t>
            </a:r>
          </a:p>
        </c:rich>
      </c:tx>
      <c:layout/>
      <c:spPr>
        <a:noFill/>
        <a:ln>
          <a:noFill/>
        </a:ln>
      </c:spPr>
    </c:title>
    <c:plotArea>
      <c:layout>
        <c:manualLayout>
          <c:xMode val="edge"/>
          <c:yMode val="edge"/>
          <c:x val="0.044"/>
          <c:y val="0.10375"/>
          <c:w val="0.94425"/>
          <c:h val="0.839"/>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30292504"/>
        <c:axId val="4197081"/>
      </c:barChart>
      <c:catAx>
        <c:axId val="3029250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197081"/>
        <c:crosses val="autoZero"/>
        <c:auto val="1"/>
        <c:lblOffset val="100"/>
        <c:noMultiLvlLbl val="0"/>
      </c:catAx>
      <c:valAx>
        <c:axId val="4197081"/>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029250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GELEVERDE ENERGIE PER M2 EN PER DAG
2008 (2,8 m2, 230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SUMMARY!$B$28:$M$28</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SUMMARY!$B$29:$M$29</c:f>
              <c:numCache>
                <c:ptCount val="12"/>
                <c:pt idx="0">
                  <c:v>0.23258064516129032</c:v>
                </c:pt>
                <c:pt idx="1">
                  <c:v>0.5847380952380953</c:v>
                </c:pt>
                <c:pt idx="2">
                  <c:v>0.6467386185243329</c:v>
                </c:pt>
                <c:pt idx="3">
                  <c:v>0.8852272727272728</c:v>
                </c:pt>
                <c:pt idx="4">
                  <c:v>1.163263627819549</c:v>
                </c:pt>
                <c:pt idx="5">
                  <c:v>1.322651098901099</c:v>
                </c:pt>
                <c:pt idx="6">
                  <c:v>1.3866331321260899</c:v>
                </c:pt>
                <c:pt idx="7">
                  <c:v>1.406271955503513</c:v>
                </c:pt>
                <c:pt idx="8">
                  <c:v>1.4063946819603754</c:v>
                </c:pt>
                <c:pt idx="9">
                  <c:v>1.3607950819672132</c:v>
                </c:pt>
                <c:pt idx="10">
                  <c:v>1.2737004264392322</c:v>
                </c:pt>
                <c:pt idx="11">
                  <c:v>1.1926092896174862</c:v>
                </c:pt>
              </c:numCache>
            </c:numRef>
          </c:val>
          <c:smooth val="1"/>
        </c:ser>
        <c:marker val="1"/>
        <c:axId val="16072043"/>
        <c:axId val="10430660"/>
      </c:lineChart>
      <c:catAx>
        <c:axId val="16072043"/>
        <c:scaling>
          <c:orientation val="minMax"/>
        </c:scaling>
        <c:axPos val="b"/>
        <c:delete val="0"/>
        <c:numFmt formatCode="General" sourceLinked="1"/>
        <c:majorTickMark val="out"/>
        <c:minorTickMark val="none"/>
        <c:tickLblPos val="nextTo"/>
        <c:crossAx val="10430660"/>
        <c:crosses val="autoZero"/>
        <c:auto val="1"/>
        <c:lblOffset val="100"/>
        <c:noMultiLvlLbl val="0"/>
      </c:catAx>
      <c:valAx>
        <c:axId val="10430660"/>
        <c:scaling>
          <c:orientation val="minMax"/>
          <c:max val="1.5"/>
        </c:scaling>
        <c:axPos val="l"/>
        <c:majorGridlines/>
        <c:delete val="0"/>
        <c:numFmt formatCode="General" sourceLinked="1"/>
        <c:majorTickMark val="out"/>
        <c:minorTickMark val="none"/>
        <c:tickLblPos val="nextTo"/>
        <c:txPr>
          <a:bodyPr/>
          <a:lstStyle/>
          <a:p>
            <a:pPr>
              <a:defRPr lang="en-US" cap="none" sz="925" b="1" i="0" u="none" baseline="0"/>
            </a:pPr>
          </a:p>
        </c:txPr>
        <c:crossAx val="16072043"/>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PROGNOSE GEGENEREERDE JAARLIJKSE ENERGIEWINST (365 DAGEN)
2008 (systeem 2,8 m2, 150+80 Liter-SOLES-2)</a:t>
            </a:r>
          </a:p>
        </c:rich>
      </c:tx>
      <c:layout/>
      <c:spPr>
        <a:noFill/>
        <a:ln>
          <a:noFill/>
        </a:ln>
      </c:spPr>
    </c:title>
    <c:plotArea>
      <c:layout>
        <c:manualLayout>
          <c:xMode val="edge"/>
          <c:yMode val="edge"/>
          <c:x val="0.03375"/>
          <c:y val="0.1065"/>
          <c:w val="0.9535"/>
          <c:h val="0.873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SUMMARY!$B$33:$M$33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SUMMARY!$B$34:$M$34</c:f>
              <c:numCache>
                <c:ptCount val="12"/>
                <c:pt idx="0">
                  <c:v>0.8557107096774194</c:v>
                </c:pt>
                <c:pt idx="1">
                  <c:v>2.1513684000000004</c:v>
                </c:pt>
                <c:pt idx="2">
                  <c:v>2.3794807252747256</c:v>
                </c:pt>
                <c:pt idx="3">
                  <c:v>3.2569281818181817</c:v>
                </c:pt>
                <c:pt idx="4">
                  <c:v>4.279879539473685</c:v>
                </c:pt>
                <c:pt idx="5">
                  <c:v>4.866297923076924</c:v>
                </c:pt>
                <c:pt idx="6">
                  <c:v>5.10170061971831</c:v>
                </c:pt>
                <c:pt idx="7">
                  <c:v>5.173955778688525</c:v>
                </c:pt>
                <c:pt idx="8">
                  <c:v>5.174407313868612</c:v>
                </c:pt>
                <c:pt idx="9">
                  <c:v>5.0066372655737705</c:v>
                </c:pt>
                <c:pt idx="10">
                  <c:v>4.686198608955223</c:v>
                </c:pt>
                <c:pt idx="11">
                  <c:v>4.387848098360655</c:v>
                </c:pt>
              </c:numCache>
            </c:numRef>
          </c:val>
          <c:smooth val="1"/>
        </c:ser>
        <c:axId val="26767077"/>
        <c:axId val="39577102"/>
      </c:lineChart>
      <c:catAx>
        <c:axId val="26767077"/>
        <c:scaling>
          <c:orientation val="minMax"/>
        </c:scaling>
        <c:axPos val="b"/>
        <c:delete val="0"/>
        <c:numFmt formatCode="General" sourceLinked="1"/>
        <c:majorTickMark val="out"/>
        <c:minorTickMark val="none"/>
        <c:tickLblPos val="nextTo"/>
        <c:crossAx val="39577102"/>
        <c:crosses val="autoZero"/>
        <c:auto val="1"/>
        <c:lblOffset val="100"/>
        <c:noMultiLvlLbl val="0"/>
      </c:catAx>
      <c:valAx>
        <c:axId val="39577102"/>
        <c:scaling>
          <c:orientation val="minMax"/>
          <c:max val="5.5"/>
        </c:scaling>
        <c:axPos val="l"/>
        <c:title>
          <c:tx>
            <c:rich>
              <a:bodyPr vert="horz" rot="-5400000" anchor="ctr"/>
              <a:lstStyle/>
              <a:p>
                <a:pPr algn="ctr">
                  <a:defRPr/>
                </a:pPr>
                <a:r>
                  <a:rPr lang="en-US" cap="none" sz="1000" b="1" i="0" u="none" baseline="0"/>
                  <a:t>GigaJoule</a:t>
                </a:r>
              </a:p>
            </c:rich>
          </c:tx>
          <c:layout/>
          <c:overlay val="0"/>
          <c:spPr>
            <a:noFill/>
            <a:ln>
              <a:noFill/>
            </a:ln>
          </c:spPr>
        </c:title>
        <c:majorGridlines/>
        <c:delete val="0"/>
        <c:numFmt formatCode="General" sourceLinked="1"/>
        <c:majorTickMark val="out"/>
        <c:minorTickMark val="none"/>
        <c:tickLblPos val="nextTo"/>
        <c:crossAx val="26767077"/>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Times New Roman"/>
                <a:ea typeface="Times New Roman"/>
                <a:cs typeface="Times New Roman"/>
              </a:rPr>
              <a:t>GEMETEN ENERGIEOPBRENGST /DAG EN PER MAAND
JAAR 2008 </a:t>
            </a:r>
            <a:r>
              <a:rPr lang="en-US" cap="none" sz="875" b="1" i="0" u="none" baseline="0">
                <a:latin typeface="Times New Roman"/>
                <a:ea typeface="Times New Roman"/>
                <a:cs typeface="Times New Roman"/>
              </a:rPr>
              <a:t>(COPYRIGHT LOCUTIS ENERGY SYSTEMS)</a:t>
            </a:r>
            <a:r>
              <a:rPr lang="en-US" cap="none" sz="1900"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18"/>
          <c:w val="0.943"/>
          <c:h val="0.882"/>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0</c:v>
                </c:pt>
                <c:pt idx="1">
                  <c:v>0.36000000000012733</c:v>
                </c:pt>
                <c:pt idx="2">
                  <c:v>2.519999999999982</c:v>
                </c:pt>
                <c:pt idx="3">
                  <c:v>0</c:v>
                </c:pt>
                <c:pt idx="4">
                  <c:v>0.24299999999993815</c:v>
                </c:pt>
                <c:pt idx="5">
                  <c:v>1.5070000000000618</c:v>
                </c:pt>
                <c:pt idx="6">
                  <c:v>2.8730000000000473</c:v>
                </c:pt>
                <c:pt idx="7">
                  <c:v>0</c:v>
                </c:pt>
                <c:pt idx="8">
                  <c:v>0</c:v>
                </c:pt>
                <c:pt idx="9">
                  <c:v>1.3250000000000455</c:v>
                </c:pt>
                <c:pt idx="10">
                  <c:v>0</c:v>
                </c:pt>
                <c:pt idx="11">
                  <c:v>1.4479999999998654</c:v>
                </c:pt>
                <c:pt idx="12">
                  <c:v>1.93100000000004</c:v>
                </c:pt>
                <c:pt idx="13">
                  <c:v>0.11899999999991451</c:v>
                </c:pt>
                <c:pt idx="14">
                  <c:v>0</c:v>
                </c:pt>
                <c:pt idx="15">
                  <c:v>0</c:v>
                </c:pt>
                <c:pt idx="16">
                  <c:v>0.5350000000000819</c:v>
                </c:pt>
                <c:pt idx="17">
                  <c:v>0</c:v>
                </c:pt>
                <c:pt idx="18">
                  <c:v>0.7470000000000709</c:v>
                </c:pt>
                <c:pt idx="19">
                  <c:v>0</c:v>
                </c:pt>
                <c:pt idx="20">
                  <c:v>0</c:v>
                </c:pt>
                <c:pt idx="21">
                  <c:v>2.393000000000029</c:v>
                </c:pt>
                <c:pt idx="22">
                  <c:v>0</c:v>
                </c:pt>
                <c:pt idx="23">
                  <c:v>0</c:v>
                </c:pt>
                <c:pt idx="24">
                  <c:v>0.02599999999983993</c:v>
                </c:pt>
                <c:pt idx="25">
                  <c:v>2.97400000000016</c:v>
                </c:pt>
                <c:pt idx="26">
                  <c:v>2.41599999999994</c:v>
                </c:pt>
                <c:pt idx="27">
                  <c:v>2.1009999999998854</c:v>
                </c:pt>
                <c:pt idx="28">
                  <c:v>1.990000000000009</c:v>
                </c:pt>
                <c:pt idx="29">
                  <c:v>1.9470000000001164</c:v>
                </c:pt>
                <c:pt idx="30">
                  <c:v>0</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2.75</c:v>
                </c:pt>
                <c:pt idx="1">
                  <c:v>1.599999999999909</c:v>
                </c:pt>
                <c:pt idx="2">
                  <c:v>1.6000000000001364</c:v>
                </c:pt>
                <c:pt idx="3">
                  <c:v>1.599999999999909</c:v>
                </c:pt>
                <c:pt idx="4">
                  <c:v>1.599999999999909</c:v>
                </c:pt>
                <c:pt idx="5">
                  <c:v>1.6000000000001364</c:v>
                </c:pt>
                <c:pt idx="6">
                  <c:v>1.599999999999909</c:v>
                </c:pt>
                <c:pt idx="7">
                  <c:v>1.6000000000001364</c:v>
                </c:pt>
                <c:pt idx="8">
                  <c:v>4.349999999999909</c:v>
                </c:pt>
                <c:pt idx="9">
                  <c:v>0</c:v>
                </c:pt>
                <c:pt idx="10">
                  <c:v>0.4339999999999691</c:v>
                </c:pt>
                <c:pt idx="11">
                  <c:v>1.3110000000001492</c:v>
                </c:pt>
                <c:pt idx="12">
                  <c:v>3.048999999999978</c:v>
                </c:pt>
                <c:pt idx="13">
                  <c:v>0</c:v>
                </c:pt>
                <c:pt idx="14">
                  <c:v>0.21199999999998909</c:v>
                </c:pt>
                <c:pt idx="15">
                  <c:v>0.44699999999988904</c:v>
                </c:pt>
                <c:pt idx="16">
                  <c:v>1.627999999999929</c:v>
                </c:pt>
                <c:pt idx="17">
                  <c:v>0.007000000000061846</c:v>
                </c:pt>
                <c:pt idx="18">
                  <c:v>0</c:v>
                </c:pt>
                <c:pt idx="19">
                  <c:v>0.35799999999994725</c:v>
                </c:pt>
                <c:pt idx="20">
                  <c:v>1.7150000000001455</c:v>
                </c:pt>
                <c:pt idx="21">
                  <c:v>0.8689999999999145</c:v>
                </c:pt>
                <c:pt idx="22">
                  <c:v>0</c:v>
                </c:pt>
                <c:pt idx="23">
                  <c:v>2.150000000000091</c:v>
                </c:pt>
                <c:pt idx="24">
                  <c:v>1.2480000000000473</c:v>
                </c:pt>
                <c:pt idx="25">
                  <c:v>0.2339999999999236</c:v>
                </c:pt>
                <c:pt idx="26">
                  <c:v>0</c:v>
                </c:pt>
                <c:pt idx="27">
                  <c:v>0</c:v>
                </c:pt>
                <c:pt idx="28">
                  <c:v>0.6499999999998636</c:v>
                </c:pt>
                <c:pt idx="29">
                  <c:v>0</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2.4849999999999</c:v>
                </c:pt>
                <c:pt idx="1">
                  <c:v>1.518000000000029</c:v>
                </c:pt>
                <c:pt idx="2">
                  <c:v>5.007000000000062</c:v>
                </c:pt>
                <c:pt idx="3">
                  <c:v>1.1900000000000546</c:v>
                </c:pt>
                <c:pt idx="4">
                  <c:v>0</c:v>
                </c:pt>
                <c:pt idx="5">
                  <c:v>4.205999999999904</c:v>
                </c:pt>
                <c:pt idx="6">
                  <c:v>0.0060000000000854925</c:v>
                </c:pt>
                <c:pt idx="7">
                  <c:v>2.826999999999998</c:v>
                </c:pt>
                <c:pt idx="8">
                  <c:v>7.985999999999876</c:v>
                </c:pt>
                <c:pt idx="9">
                  <c:v>3.68100000000004</c:v>
                </c:pt>
                <c:pt idx="10">
                  <c:v>5.956000000000131</c:v>
                </c:pt>
                <c:pt idx="11">
                  <c:v>1.9079999999999018</c:v>
                </c:pt>
                <c:pt idx="12">
                  <c:v>4.069999999999936</c:v>
                </c:pt>
                <c:pt idx="13">
                  <c:v>5.236000000000104</c:v>
                </c:pt>
                <c:pt idx="14">
                  <c:v>0</c:v>
                </c:pt>
                <c:pt idx="15">
                  <c:v>2.44399999999996</c:v>
                </c:pt>
                <c:pt idx="16">
                  <c:v>2.086999999999989</c:v>
                </c:pt>
                <c:pt idx="17">
                  <c:v>1.115000000000009</c:v>
                </c:pt>
                <c:pt idx="18">
                  <c:v>2.2360000000001037</c:v>
                </c:pt>
                <c:pt idx="19">
                  <c:v>4.339999999999918</c:v>
                </c:pt>
                <c:pt idx="20">
                  <c:v>0.4539999999999509</c:v>
                </c:pt>
                <c:pt idx="21">
                  <c:v>2.8530000000000655</c:v>
                </c:pt>
                <c:pt idx="22">
                  <c:v>5.095000000000027</c:v>
                </c:pt>
                <c:pt idx="23">
                  <c:v>0</c:v>
                </c:pt>
                <c:pt idx="24">
                  <c:v>4.354000000000042</c:v>
                </c:pt>
                <c:pt idx="25">
                  <c:v>0</c:v>
                </c:pt>
                <c:pt idx="26">
                  <c:v>3.1489999999998872</c:v>
                </c:pt>
                <c:pt idx="27">
                  <c:v>0.06799999999998363</c:v>
                </c:pt>
                <c:pt idx="28">
                  <c:v>4.511999999999944</c:v>
                </c:pt>
                <c:pt idx="29">
                  <c:v>0</c:v>
                </c:pt>
                <c:pt idx="30">
                  <c:v>4.350000000000136</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4.897000000000048</c:v>
                </c:pt>
                <c:pt idx="1">
                  <c:v>0</c:v>
                </c:pt>
                <c:pt idx="2">
                  <c:v>0.8589999999999236</c:v>
                </c:pt>
                <c:pt idx="3">
                  <c:v>3.0270000000000437</c:v>
                </c:pt>
                <c:pt idx="4">
                  <c:v>1.0159999999999627</c:v>
                </c:pt>
                <c:pt idx="5">
                  <c:v>3.899000000000001</c:v>
                </c:pt>
                <c:pt idx="6">
                  <c:v>0.0009999999999763531</c:v>
                </c:pt>
                <c:pt idx="7">
                  <c:v>1.913000000000011</c:v>
                </c:pt>
                <c:pt idx="8">
                  <c:v>9.363000000000056</c:v>
                </c:pt>
                <c:pt idx="9">
                  <c:v>3.4429999999999836</c:v>
                </c:pt>
                <c:pt idx="10">
                  <c:v>6.3419999999999845</c:v>
                </c:pt>
                <c:pt idx="11">
                  <c:v>0</c:v>
                </c:pt>
                <c:pt idx="12">
                  <c:v>0.7480000000000473</c:v>
                </c:pt>
                <c:pt idx="13">
                  <c:v>7.390999999999963</c:v>
                </c:pt>
                <c:pt idx="14">
                  <c:v>5.251999999999953</c:v>
                </c:pt>
                <c:pt idx="15">
                  <c:v>4.538000000000011</c:v>
                </c:pt>
                <c:pt idx="16">
                  <c:v>4.556000000000154</c:v>
                </c:pt>
                <c:pt idx="17">
                  <c:v>7.748999999999796</c:v>
                </c:pt>
                <c:pt idx="18">
                  <c:v>5.0060000000000855</c:v>
                </c:pt>
                <c:pt idx="19">
                  <c:v>8.322000000000116</c:v>
                </c:pt>
                <c:pt idx="20">
                  <c:v>4.625999999999976</c:v>
                </c:pt>
                <c:pt idx="21">
                  <c:v>5.34699999999998</c:v>
                </c:pt>
                <c:pt idx="22">
                  <c:v>0</c:v>
                </c:pt>
                <c:pt idx="23">
                  <c:v>0.29899999999997817</c:v>
                </c:pt>
                <c:pt idx="24">
                  <c:v>6.996999999999844</c:v>
                </c:pt>
                <c:pt idx="25">
                  <c:v>8.04300000000012</c:v>
                </c:pt>
                <c:pt idx="26">
                  <c:v>8.58400000000006</c:v>
                </c:pt>
                <c:pt idx="27">
                  <c:v>5.4939999999999145</c:v>
                </c:pt>
                <c:pt idx="28">
                  <c:v>0.5090000000000146</c:v>
                </c:pt>
                <c:pt idx="29">
                  <c:v>0</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5.682999999999993</c:v>
                </c:pt>
                <c:pt idx="1">
                  <c:v>4.920000000000073</c:v>
                </c:pt>
                <c:pt idx="2">
                  <c:v>0.008000000000038199</c:v>
                </c:pt>
                <c:pt idx="3">
                  <c:v>8.947999999999979</c:v>
                </c:pt>
                <c:pt idx="4">
                  <c:v>6.552000000000021</c:v>
                </c:pt>
                <c:pt idx="5">
                  <c:v>8.505999999999972</c:v>
                </c:pt>
                <c:pt idx="6">
                  <c:v>0.4399999999999409</c:v>
                </c:pt>
                <c:pt idx="7">
                  <c:v>3.7250000000000227</c:v>
                </c:pt>
                <c:pt idx="8">
                  <c:v>6.340000000000032</c:v>
                </c:pt>
                <c:pt idx="9">
                  <c:v>7.120999999999981</c:v>
                </c:pt>
                <c:pt idx="10">
                  <c:v>0.05499999999994998</c:v>
                </c:pt>
                <c:pt idx="11">
                  <c:v>5.9220000000000255</c:v>
                </c:pt>
                <c:pt idx="12">
                  <c:v>3.4470000000000027</c:v>
                </c:pt>
                <c:pt idx="13">
                  <c:v>4.860000000000014</c:v>
                </c:pt>
                <c:pt idx="14">
                  <c:v>9.755999999999972</c:v>
                </c:pt>
                <c:pt idx="15">
                  <c:v>4.906000000000063</c:v>
                </c:pt>
                <c:pt idx="16">
                  <c:v>2.1089999999999236</c:v>
                </c:pt>
                <c:pt idx="17">
                  <c:v>0.2560000000000855</c:v>
                </c:pt>
                <c:pt idx="18">
                  <c:v>2.0319999999999254</c:v>
                </c:pt>
                <c:pt idx="19">
                  <c:v>2.8090000000000828</c:v>
                </c:pt>
                <c:pt idx="20">
                  <c:v>3.6639999999999873</c:v>
                </c:pt>
                <c:pt idx="21">
                  <c:v>1.0289999999999964</c:v>
                </c:pt>
                <c:pt idx="22">
                  <c:v>7.65300000000002</c:v>
                </c:pt>
                <c:pt idx="23">
                  <c:v>1.2579999999999245</c:v>
                </c:pt>
                <c:pt idx="24">
                  <c:v>6.271000000000072</c:v>
                </c:pt>
                <c:pt idx="25">
                  <c:v>0</c:v>
                </c:pt>
                <c:pt idx="26">
                  <c:v>0.02299999999991087</c:v>
                </c:pt>
                <c:pt idx="27">
                  <c:v>0.9360000000000355</c:v>
                </c:pt>
                <c:pt idx="28">
                  <c:v>6.941000000000031</c:v>
                </c:pt>
                <c:pt idx="29">
                  <c:v>9.856999999999971</c:v>
                </c:pt>
                <c:pt idx="30">
                  <c:v>7.75</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10.410999999999945</c:v>
                </c:pt>
                <c:pt idx="1">
                  <c:v>2.0439999999999827</c:v>
                </c:pt>
                <c:pt idx="2">
                  <c:v>0.21100000000001273</c:v>
                </c:pt>
                <c:pt idx="3">
                  <c:v>11.576999999999998</c:v>
                </c:pt>
                <c:pt idx="4">
                  <c:v>3.1310000000000855</c:v>
                </c:pt>
                <c:pt idx="5">
                  <c:v>4.570999999999913</c:v>
                </c:pt>
                <c:pt idx="6">
                  <c:v>0.8949999999999818</c:v>
                </c:pt>
                <c:pt idx="7">
                  <c:v>3.299000000000092</c:v>
                </c:pt>
                <c:pt idx="8">
                  <c:v>2.8700000000000045</c:v>
                </c:pt>
                <c:pt idx="9">
                  <c:v>0.6039999999999281</c:v>
                </c:pt>
                <c:pt idx="10">
                  <c:v>4.870999999999981</c:v>
                </c:pt>
                <c:pt idx="11">
                  <c:v>5.8530000000000655</c:v>
                </c:pt>
                <c:pt idx="12">
                  <c:v>6.1440000000000055</c:v>
                </c:pt>
                <c:pt idx="13">
                  <c:v>11.201999999999998</c:v>
                </c:pt>
                <c:pt idx="14">
                  <c:v>0.18099999999992633</c:v>
                </c:pt>
                <c:pt idx="15">
                  <c:v>6.90300000000002</c:v>
                </c:pt>
                <c:pt idx="16">
                  <c:v>1.886000000000081</c:v>
                </c:pt>
                <c:pt idx="17">
                  <c:v>2.9209999999999354</c:v>
                </c:pt>
                <c:pt idx="18">
                  <c:v>1.9840000000000373</c:v>
                </c:pt>
                <c:pt idx="19">
                  <c:v>3.3239999999999554</c:v>
                </c:pt>
                <c:pt idx="20">
                  <c:v>0.005999999999971806</c:v>
                </c:pt>
                <c:pt idx="21">
                  <c:v>7.6440000000000055</c:v>
                </c:pt>
                <c:pt idx="22">
                  <c:v>5.0750000000000455</c:v>
                </c:pt>
                <c:pt idx="23">
                  <c:v>11.062999999999988</c:v>
                </c:pt>
                <c:pt idx="24">
                  <c:v>8.956999999999994</c:v>
                </c:pt>
                <c:pt idx="25">
                  <c:v>6.449000000000069</c:v>
                </c:pt>
                <c:pt idx="26">
                  <c:v>6.871999999999957</c:v>
                </c:pt>
                <c:pt idx="27">
                  <c:v>1.9080000000000155</c:v>
                </c:pt>
                <c:pt idx="28">
                  <c:v>5.629000000000019</c:v>
                </c:pt>
                <c:pt idx="29">
                  <c:v>5.69399999999996</c:v>
                </c:pt>
                <c:pt idx="30">
                  <c:v>8.785999999999945</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NUMBERS!$H$4:$H$33</c:f>
              <c:numCache>
                <c:ptCount val="30"/>
                <c:pt idx="0">
                  <c:v>0.9590000000000032</c:v>
                </c:pt>
                <c:pt idx="1">
                  <c:v>8.493000000000052</c:v>
                </c:pt>
                <c:pt idx="2">
                  <c:v>3.877999999999929</c:v>
                </c:pt>
                <c:pt idx="3">
                  <c:v>1.747000000000071</c:v>
                </c:pt>
                <c:pt idx="4">
                  <c:v>0.5739999999999554</c:v>
                </c:pt>
                <c:pt idx="5">
                  <c:v>8.916000000000054</c:v>
                </c:pt>
                <c:pt idx="6">
                  <c:v>4.460999999999899</c:v>
                </c:pt>
                <c:pt idx="7">
                  <c:v>11.057000000000016</c:v>
                </c:pt>
                <c:pt idx="8">
                  <c:v>9.888000000000034</c:v>
                </c:pt>
                <c:pt idx="9">
                  <c:v>8.20399999999995</c:v>
                </c:pt>
                <c:pt idx="10">
                  <c:v>5.260000000000105</c:v>
                </c:pt>
                <c:pt idx="11">
                  <c:v>0.3709999999999809</c:v>
                </c:pt>
                <c:pt idx="12">
                  <c:v>4.467999999999961</c:v>
                </c:pt>
                <c:pt idx="13">
                  <c:v>8.298999999999978</c:v>
                </c:pt>
                <c:pt idx="14">
                  <c:v>8.497000000000071</c:v>
                </c:pt>
                <c:pt idx="15">
                  <c:v>6.664999999999964</c:v>
                </c:pt>
                <c:pt idx="16">
                  <c:v>9.856999999999971</c:v>
                </c:pt>
                <c:pt idx="17">
                  <c:v>2.2140000000000555</c:v>
                </c:pt>
                <c:pt idx="18">
                  <c:v>4.058999999999969</c:v>
                </c:pt>
                <c:pt idx="19">
                  <c:v>4.293000000000006</c:v>
                </c:pt>
                <c:pt idx="20">
                  <c:v>3.7390000000000327</c:v>
                </c:pt>
                <c:pt idx="21">
                  <c:v>5.708999999999946</c:v>
                </c:pt>
                <c:pt idx="22">
                  <c:v>3.5750000000000455</c:v>
                </c:pt>
                <c:pt idx="23">
                  <c:v>9.223999999999933</c:v>
                </c:pt>
                <c:pt idx="24">
                  <c:v>7.988000000000056</c:v>
                </c:pt>
                <c:pt idx="25">
                  <c:v>8.440999999999917</c:v>
                </c:pt>
                <c:pt idx="26">
                  <c:v>8.432000000000016</c:v>
                </c:pt>
                <c:pt idx="27">
                  <c:v>4.225999999999999</c:v>
                </c:pt>
                <c:pt idx="28">
                  <c:v>4.333000000000084</c:v>
                </c:pt>
                <c:pt idx="29">
                  <c:v>11.11099999999999</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2.934000000000026</c:v>
                </c:pt>
                <c:pt idx="1">
                  <c:v>9.694000000000017</c:v>
                </c:pt>
                <c:pt idx="2">
                  <c:v>8.132000000000005</c:v>
                </c:pt>
                <c:pt idx="3">
                  <c:v>9.077999999999975</c:v>
                </c:pt>
                <c:pt idx="4">
                  <c:v>9.944999999999993</c:v>
                </c:pt>
                <c:pt idx="5">
                  <c:v>7.990000000000009</c:v>
                </c:pt>
                <c:pt idx="6">
                  <c:v>9.756000000000029</c:v>
                </c:pt>
                <c:pt idx="7">
                  <c:v>10.44599999999997</c:v>
                </c:pt>
                <c:pt idx="8">
                  <c:v>9.697999999999979</c:v>
                </c:pt>
                <c:pt idx="9">
                  <c:v>10.538000000000011</c:v>
                </c:pt>
                <c:pt idx="10">
                  <c:v>10.013000000000034</c:v>
                </c:pt>
                <c:pt idx="11">
                  <c:v>9.504999999999995</c:v>
                </c:pt>
                <c:pt idx="12">
                  <c:v>8.618999999999971</c:v>
                </c:pt>
                <c:pt idx="13">
                  <c:v>6.36099999999999</c:v>
                </c:pt>
                <c:pt idx="14">
                  <c:v>3.350999999999999</c:v>
                </c:pt>
                <c:pt idx="15">
                  <c:v>0.05200000000002092</c:v>
                </c:pt>
                <c:pt idx="16">
                  <c:v>0</c:v>
                </c:pt>
                <c:pt idx="17">
                  <c:v>8.997000000000014</c:v>
                </c:pt>
                <c:pt idx="18">
                  <c:v>2.6610000000000014</c:v>
                </c:pt>
                <c:pt idx="19">
                  <c:v>9.339999999999975</c:v>
                </c:pt>
                <c:pt idx="20">
                  <c:v>5.989000000000033</c:v>
                </c:pt>
                <c:pt idx="21">
                  <c:v>6.539999999999964</c:v>
                </c:pt>
                <c:pt idx="22">
                  <c:v>7.081999999999994</c:v>
                </c:pt>
                <c:pt idx="23">
                  <c:v>7.7830000000000155</c:v>
                </c:pt>
                <c:pt idx="24">
                  <c:v>0.36099999999999</c:v>
                </c:pt>
                <c:pt idx="25">
                  <c:v>0.19800000000003593</c:v>
                </c:pt>
                <c:pt idx="26">
                  <c:v>0.6649999999999636</c:v>
                </c:pt>
                <c:pt idx="27">
                  <c:v>4.468999999999994</c:v>
                </c:pt>
                <c:pt idx="28">
                  <c:v>1.4180000000000064</c:v>
                </c:pt>
                <c:pt idx="29">
                  <c:v>7.197000000000003</c:v>
                </c:pt>
                <c:pt idx="30">
                  <c:v>6.358000000000004</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0.28700000000000614</c:v>
                </c:pt>
                <c:pt idx="1">
                  <c:v>1.7580000000000098</c:v>
                </c:pt>
                <c:pt idx="2">
                  <c:v>1.0509999999999877</c:v>
                </c:pt>
                <c:pt idx="3">
                  <c:v>0.7779999999999916</c:v>
                </c:pt>
                <c:pt idx="4">
                  <c:v>2.318000000000012</c:v>
                </c:pt>
                <c:pt idx="5">
                  <c:v>6.965000000000003</c:v>
                </c:pt>
                <c:pt idx="6">
                  <c:v>3.5060000000000002</c:v>
                </c:pt>
                <c:pt idx="7">
                  <c:v>1.5180000000000007</c:v>
                </c:pt>
                <c:pt idx="8">
                  <c:v>9.710999999999984</c:v>
                </c:pt>
                <c:pt idx="9">
                  <c:v>8.5</c:v>
                </c:pt>
                <c:pt idx="10">
                  <c:v>4.8910000000000196</c:v>
                </c:pt>
                <c:pt idx="11">
                  <c:v>4.906999999999982</c:v>
                </c:pt>
                <c:pt idx="12">
                  <c:v>1.9370000000000118</c:v>
                </c:pt>
                <c:pt idx="13">
                  <c:v>7.347999999999985</c:v>
                </c:pt>
                <c:pt idx="14">
                  <c:v>5.975999999999999</c:v>
                </c:pt>
                <c:pt idx="15">
                  <c:v>3.701999999999998</c:v>
                </c:pt>
                <c:pt idx="16">
                  <c:v>5.532000000000011</c:v>
                </c:pt>
                <c:pt idx="17">
                  <c:v>5.581999999999994</c:v>
                </c:pt>
                <c:pt idx="18">
                  <c:v>2.951999999999998</c:v>
                </c:pt>
                <c:pt idx="19">
                  <c:v>8.821000000000026</c:v>
                </c:pt>
                <c:pt idx="20">
                  <c:v>7.623999999999967</c:v>
                </c:pt>
                <c:pt idx="21">
                  <c:v>7.968999999999994</c:v>
                </c:pt>
                <c:pt idx="22">
                  <c:v>4.268000000000029</c:v>
                </c:pt>
                <c:pt idx="23">
                  <c:v>4.3589999999999804</c:v>
                </c:pt>
                <c:pt idx="24">
                  <c:v>5.487000000000023</c:v>
                </c:pt>
                <c:pt idx="25">
                  <c:v>8.122000000000014</c:v>
                </c:pt>
                <c:pt idx="26">
                  <c:v>4.349999999999966</c:v>
                </c:pt>
                <c:pt idx="27">
                  <c:v>0.3720000000000141</c:v>
                </c:pt>
                <c:pt idx="28">
                  <c:v>3.1410000000000196</c:v>
                </c:pt>
                <c:pt idx="29">
                  <c:v>1.3939999999999486</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4.448999999999998</c:v>
                </c:pt>
                <c:pt idx="1">
                  <c:v>3.9710000000000036</c:v>
                </c:pt>
                <c:pt idx="2">
                  <c:v>3.4409999999999883</c:v>
                </c:pt>
                <c:pt idx="3">
                  <c:v>3.436000000000007</c:v>
                </c:pt>
                <c:pt idx="4">
                  <c:v>3.2279999999999944</c:v>
                </c:pt>
                <c:pt idx="5">
                  <c:v>0</c:v>
                </c:pt>
                <c:pt idx="6">
                  <c:v>0.26900000000000546</c:v>
                </c:pt>
                <c:pt idx="7">
                  <c:v>2.096999999999994</c:v>
                </c:pt>
                <c:pt idx="8">
                  <c:v>0</c:v>
                </c:pt>
                <c:pt idx="9">
                  <c:v>0</c:v>
                </c:pt>
                <c:pt idx="10">
                  <c:v>3.2950000000000017</c:v>
                </c:pt>
                <c:pt idx="11">
                  <c:v>0.1980000000000075</c:v>
                </c:pt>
                <c:pt idx="12">
                  <c:v>3.5489999999999924</c:v>
                </c:pt>
                <c:pt idx="13">
                  <c:v>7.049999999999997</c:v>
                </c:pt>
                <c:pt idx="14">
                  <c:v>0.6760000000000161</c:v>
                </c:pt>
                <c:pt idx="15">
                  <c:v>0.0009999999999763531</c:v>
                </c:pt>
                <c:pt idx="16">
                  <c:v>2.9550000000000125</c:v>
                </c:pt>
                <c:pt idx="17">
                  <c:v>0</c:v>
                </c:pt>
                <c:pt idx="18">
                  <c:v>4.799000000000007</c:v>
                </c:pt>
                <c:pt idx="19">
                  <c:v>1.085000000000008</c:v>
                </c:pt>
                <c:pt idx="20">
                  <c:v>1.839999999999975</c:v>
                </c:pt>
                <c:pt idx="21">
                  <c:v>0.32600000000002183</c:v>
                </c:pt>
                <c:pt idx="22">
                  <c:v>1.7800000000000011</c:v>
                </c:pt>
                <c:pt idx="23">
                  <c:v>4.088999999999999</c:v>
                </c:pt>
                <c:pt idx="24">
                  <c:v>0</c:v>
                </c:pt>
                <c:pt idx="25">
                  <c:v>0.019000000000005457</c:v>
                </c:pt>
                <c:pt idx="26">
                  <c:v>0.51400000000001</c:v>
                </c:pt>
                <c:pt idx="27">
                  <c:v>1.093999999999994</c:v>
                </c:pt>
                <c:pt idx="28">
                  <c:v>6.484000000000009</c:v>
                </c:pt>
                <c:pt idx="29">
                  <c:v>0.3949999999999818</c:v>
                </c:pt>
                <c:pt idx="30">
                  <c:v>5.513000000000005</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2.2630000000000017</c:v>
                </c:pt>
                <c:pt idx="1">
                  <c:v>2.3069999999999986</c:v>
                </c:pt>
                <c:pt idx="2">
                  <c:v>1.461000000000002</c:v>
                </c:pt>
                <c:pt idx="3">
                  <c:v>0.5139999999999993</c:v>
                </c:pt>
                <c:pt idx="4">
                  <c:v>0</c:v>
                </c:pt>
                <c:pt idx="5">
                  <c:v>0.6099999999999994</c:v>
                </c:pt>
                <c:pt idx="6">
                  <c:v>0.31299999999999883</c:v>
                </c:pt>
                <c:pt idx="7">
                  <c:v>5.530999999999999</c:v>
                </c:pt>
                <c:pt idx="8">
                  <c:v>5.990000000000002</c:v>
                </c:pt>
                <c:pt idx="9">
                  <c:v>5.366</c:v>
                </c:pt>
                <c:pt idx="10">
                  <c:v>4.945</c:v>
                </c:pt>
                <c:pt idx="11">
                  <c:v>5.884999999999998</c:v>
                </c:pt>
                <c:pt idx="12">
                  <c:v>0</c:v>
                </c:pt>
                <c:pt idx="13">
                  <c:v>0</c:v>
                </c:pt>
                <c:pt idx="14">
                  <c:v>5.692</c:v>
                </c:pt>
                <c:pt idx="15">
                  <c:v>5.665999999999997</c:v>
                </c:pt>
                <c:pt idx="16">
                  <c:v>6.310000000000002</c:v>
                </c:pt>
                <c:pt idx="17">
                  <c:v>4.64200000000001</c:v>
                </c:pt>
                <c:pt idx="18">
                  <c:v>0</c:v>
                </c:pt>
                <c:pt idx="19">
                  <c:v>1.7759999999999962</c:v>
                </c:pt>
                <c:pt idx="20">
                  <c:v>0.04899999999999238</c:v>
                </c:pt>
                <c:pt idx="21">
                  <c:v>0.0010000000000047748</c:v>
                </c:pt>
                <c:pt idx="22">
                  <c:v>0.3229999999999933</c:v>
                </c:pt>
                <c:pt idx="23">
                  <c:v>2.2349999999999994</c:v>
                </c:pt>
                <c:pt idx="24">
                  <c:v>5.812000000000012</c:v>
                </c:pt>
                <c:pt idx="25">
                  <c:v>1.6439999999999912</c:v>
                </c:pt>
                <c:pt idx="26">
                  <c:v>6.4410000000000025</c:v>
                </c:pt>
                <c:pt idx="27">
                  <c:v>1.6149999999999949</c:v>
                </c:pt>
                <c:pt idx="28">
                  <c:v>0.6570000000000107</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c:v>
                </c:pt>
                <c:pt idx="1">
                  <c:v>1.81</c:v>
                </c:pt>
                <c:pt idx="2">
                  <c:v>0.06599999999999984</c:v>
                </c:pt>
                <c:pt idx="3">
                  <c:v>0</c:v>
                </c:pt>
                <c:pt idx="4">
                  <c:v>0</c:v>
                </c:pt>
                <c:pt idx="5">
                  <c:v>2.5100000000000002</c:v>
                </c:pt>
                <c:pt idx="6">
                  <c:v>0.43900000000000006</c:v>
                </c:pt>
                <c:pt idx="7">
                  <c:v>0.14999999999999947</c:v>
                </c:pt>
                <c:pt idx="8">
                  <c:v>0.9480000000000004</c:v>
                </c:pt>
                <c:pt idx="9">
                  <c:v>0.14200000000000035</c:v>
                </c:pt>
                <c:pt idx="10">
                  <c:v>0</c:v>
                </c:pt>
                <c:pt idx="11">
                  <c:v>2.5780000000000003</c:v>
                </c:pt>
                <c:pt idx="12">
                  <c:v>0</c:v>
                </c:pt>
                <c:pt idx="13">
                  <c:v>0.9769999999999985</c:v>
                </c:pt>
                <c:pt idx="14">
                  <c:v>0</c:v>
                </c:pt>
                <c:pt idx="15">
                  <c:v>1.4880000000000013</c:v>
                </c:pt>
                <c:pt idx="16">
                  <c:v>0</c:v>
                </c:pt>
                <c:pt idx="17">
                  <c:v>0</c:v>
                </c:pt>
                <c:pt idx="18">
                  <c:v>1.0199999999999996</c:v>
                </c:pt>
                <c:pt idx="19">
                  <c:v>0</c:v>
                </c:pt>
                <c:pt idx="20">
                  <c:v>1.4849999999999994</c:v>
                </c:pt>
                <c:pt idx="21">
                  <c:v>1.604000000000001</c:v>
                </c:pt>
                <c:pt idx="22">
                  <c:v>0</c:v>
                </c:pt>
                <c:pt idx="23">
                  <c:v>1.1539999999999981</c:v>
                </c:pt>
                <c:pt idx="24">
                  <c:v>0</c:v>
                </c:pt>
                <c:pt idx="25">
                  <c:v>1.468</c:v>
                </c:pt>
                <c:pt idx="26">
                  <c:v>0</c:v>
                </c:pt>
                <c:pt idx="27">
                  <c:v>1.9550000000000018</c:v>
                </c:pt>
                <c:pt idx="28">
                  <c:v>0</c:v>
                </c:pt>
                <c:pt idx="29">
                  <c:v>0.39399999999999835</c:v>
                </c:pt>
                <c:pt idx="30">
                  <c:v>0</c:v>
                </c:pt>
              </c:numCache>
            </c:numRef>
          </c:val>
          <c:shape val="box"/>
        </c:ser>
        <c:shape val="box"/>
        <c:axId val="20649599"/>
        <c:axId val="51628664"/>
        <c:axId val="62004793"/>
      </c:bar3DChart>
      <c:catAx>
        <c:axId val="20649599"/>
        <c:scaling>
          <c:orientation val="minMax"/>
        </c:scaling>
        <c:axPos val="b"/>
        <c:delete val="0"/>
        <c:numFmt formatCode="General" sourceLinked="1"/>
        <c:majorTickMark val="out"/>
        <c:minorTickMark val="none"/>
        <c:tickLblPos val="low"/>
        <c:txPr>
          <a:bodyPr vert="horz" rot="0"/>
          <a:lstStyle/>
          <a:p>
            <a:pPr>
              <a:defRPr lang="en-US" cap="none" sz="1000" b="1" i="0" u="none" baseline="0">
                <a:latin typeface="Times New Roman"/>
                <a:ea typeface="Times New Roman"/>
                <a:cs typeface="Times New Roman"/>
              </a:defRPr>
            </a:pPr>
          </a:p>
        </c:txPr>
        <c:crossAx val="51628664"/>
        <c:crosses val="max"/>
        <c:auto val="1"/>
        <c:lblOffset val="100"/>
        <c:tickLblSkip val="1"/>
        <c:noMultiLvlLbl val="0"/>
      </c:catAx>
      <c:valAx>
        <c:axId val="51628664"/>
        <c:scaling>
          <c:orientation val="minMax"/>
          <c:max val="11"/>
        </c:scaling>
        <c:axPos val="l"/>
        <c:title>
          <c:tx>
            <c:rich>
              <a:bodyPr vert="horz" rot="0" anchor="ctr"/>
              <a:lstStyle/>
              <a:p>
                <a:pPr algn="ctr">
                  <a:defRPr/>
                </a:pPr>
                <a:r>
                  <a:rPr lang="en-US" cap="none" sz="1050"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50" b="1" i="0" u="none" baseline="0">
                <a:latin typeface="Times New Roman"/>
                <a:ea typeface="Times New Roman"/>
                <a:cs typeface="Times New Roman"/>
              </a:defRPr>
            </a:pPr>
          </a:p>
        </c:txPr>
        <c:crossAx val="20649599"/>
        <c:crossesAt val="1"/>
        <c:crossBetween val="between"/>
        <c:dispUnits/>
        <c:majorUnit val="1"/>
        <c:minorUnit val="0.5"/>
      </c:valAx>
      <c:serAx>
        <c:axId val="62004793"/>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950" b="1" i="0" u="none" baseline="0">
                <a:latin typeface="Times New Roman"/>
                <a:ea typeface="Times New Roman"/>
                <a:cs typeface="Times New Roman"/>
              </a:defRPr>
            </a:pPr>
          </a:p>
        </c:txPr>
        <c:crossAx val="51628664"/>
        <c:crosses val="max"/>
        <c:tickLblSkip val="5"/>
        <c:tickMarkSkip val="1"/>
      </c:serAx>
      <c:spPr>
        <a:solidFill>
          <a:srgbClr val="CCCCFF"/>
        </a:solidFill>
        <a:ln w="3175">
          <a:noFill/>
        </a:ln>
      </c:spPr>
    </c:plotArea>
    <c:legend>
      <c:legendPos val="r"/>
      <c:layout>
        <c:manualLayout>
          <c:xMode val="edge"/>
          <c:yMode val="edge"/>
          <c:x val="0.83375"/>
          <c:y val="0.149"/>
          <c:w val="0.098"/>
          <c:h val="0.36"/>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DRAAI UREN PER DAG IN 2008
(Model Soles-2, 150+80 Liter opslagvolume, kollector oppervlak 2,8 m2)</a:t>
            </a:r>
          </a:p>
        </c:rich>
      </c:tx>
      <c:layout/>
      <c:spPr>
        <a:noFill/>
        <a:ln>
          <a:noFill/>
        </a:ln>
      </c:spPr>
    </c:title>
    <c:plotArea>
      <c:layout>
        <c:manualLayout>
          <c:xMode val="edge"/>
          <c:yMode val="edge"/>
          <c:x val="0.03575"/>
          <c:y val="0.1055"/>
          <c:w val="0.84"/>
          <c:h val="0.837"/>
        </c:manualLayout>
      </c:layout>
      <c:lineChart>
        <c:grouping val="standard"/>
        <c:varyColors val="0"/>
        <c:ser>
          <c:idx val="0"/>
          <c:order val="0"/>
          <c:tx>
            <c:strRef>
              <c:f>SUMMARY!$B$75:$B$76</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SUMMARY!$B$77:$B$107</c:f>
              <c:numCache>
                <c:ptCount val="31"/>
                <c:pt idx="0">
                  <c:v>0</c:v>
                </c:pt>
                <c:pt idx="1">
                  <c:v>5.4166644999999995</c:v>
                </c:pt>
                <c:pt idx="2">
                  <c:v>0.9166662999999999</c:v>
                </c:pt>
                <c:pt idx="3">
                  <c:v>0</c:v>
                </c:pt>
                <c:pt idx="4">
                  <c:v>0</c:v>
                </c:pt>
                <c:pt idx="5">
                  <c:v>4.5833315</c:v>
                </c:pt>
                <c:pt idx="6">
                  <c:v>1.4166661</c:v>
                </c:pt>
                <c:pt idx="7">
                  <c:v>1.7499993</c:v>
                </c:pt>
                <c:pt idx="8">
                  <c:v>1.9166659</c:v>
                </c:pt>
                <c:pt idx="9">
                  <c:v>0.7499997</c:v>
                </c:pt>
                <c:pt idx="10">
                  <c:v>0.0833333</c:v>
                </c:pt>
                <c:pt idx="11">
                  <c:v>5.0833313</c:v>
                </c:pt>
                <c:pt idx="12">
                  <c:v>0</c:v>
                </c:pt>
                <c:pt idx="13">
                  <c:v>2.499999</c:v>
                </c:pt>
                <c:pt idx="14">
                  <c:v>0</c:v>
                </c:pt>
                <c:pt idx="15">
                  <c:v>2.9166655</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1.8333325999999999</c:v>
                </c:pt>
                <c:pt idx="30">
                  <c:v>0</c:v>
                </c:pt>
              </c:numCache>
            </c:numRef>
          </c:val>
          <c:smooth val="0"/>
        </c:ser>
        <c:ser>
          <c:idx val="1"/>
          <c:order val="1"/>
          <c:tx>
            <c:strRef>
              <c:f>SUMMARY!$C$75:$C$76</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SUMMARY!$C$77:$C$107</c:f>
              <c:numCache>
                <c:ptCount val="31"/>
                <c:pt idx="0">
                  <c:v>4.8333314</c:v>
                </c:pt>
                <c:pt idx="1">
                  <c:v>5.4166644999999995</c:v>
                </c:pt>
                <c:pt idx="2">
                  <c:v>4.9166647</c:v>
                </c:pt>
                <c:pt idx="3">
                  <c:v>1.9166659</c:v>
                </c:pt>
                <c:pt idx="4">
                  <c:v>0</c:v>
                </c:pt>
                <c:pt idx="5">
                  <c:v>2.7499989</c:v>
                </c:pt>
                <c:pt idx="6">
                  <c:v>3.0833321</c:v>
                </c:pt>
                <c:pt idx="7">
                  <c:v>6.8333306</c:v>
                </c:pt>
                <c:pt idx="8">
                  <c:v>6.3333308</c:v>
                </c:pt>
                <c:pt idx="9">
                  <c:v>5.9999976</c:v>
                </c:pt>
                <c:pt idx="10">
                  <c:v>6.0833309</c:v>
                </c:pt>
                <c:pt idx="11">
                  <c:v>6.2499975</c:v>
                </c:pt>
                <c:pt idx="12">
                  <c:v>0</c:v>
                </c:pt>
                <c:pt idx="13">
                  <c:v>0</c:v>
                </c:pt>
                <c:pt idx="14">
                  <c:v>6.3333308</c:v>
                </c:pt>
                <c:pt idx="15">
                  <c:v>6.1666642</c:v>
                </c:pt>
                <c:pt idx="16">
                  <c:v>6.4166641</c:v>
                </c:pt>
                <c:pt idx="17">
                  <c:v>5.4999978</c:v>
                </c:pt>
                <c:pt idx="18">
                  <c:v>0</c:v>
                </c:pt>
                <c:pt idx="19">
                  <c:v>3.8333318</c:v>
                </c:pt>
                <c:pt idx="20">
                  <c:v>0.9166662999999999</c:v>
                </c:pt>
                <c:pt idx="21">
                  <c:v>0.0833333</c:v>
                </c:pt>
                <c:pt idx="22">
                  <c:v>1.4166661</c:v>
                </c:pt>
                <c:pt idx="23">
                  <c:v>3.7499985</c:v>
                </c:pt>
                <c:pt idx="24">
                  <c:v>6.5833307</c:v>
                </c:pt>
                <c:pt idx="25">
                  <c:v>1.7499993</c:v>
                </c:pt>
                <c:pt idx="26">
                  <c:v>6.5833307</c:v>
                </c:pt>
                <c:pt idx="27">
                  <c:v>3.5833319</c:v>
                </c:pt>
                <c:pt idx="28">
                  <c:v>1.8333325999999999</c:v>
                </c:pt>
              </c:numCache>
            </c:numRef>
          </c:val>
          <c:smooth val="1"/>
        </c:ser>
        <c:ser>
          <c:idx val="2"/>
          <c:order val="2"/>
          <c:tx>
            <c:strRef>
              <c:f>SUMMARY!$D$75:$D$76</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SUMMARY!$D$77:$D$107</c:f>
              <c:numCache>
                <c:ptCount val="31"/>
                <c:pt idx="0">
                  <c:v>5.3333312</c:v>
                </c:pt>
                <c:pt idx="1">
                  <c:v>5.7499977</c:v>
                </c:pt>
                <c:pt idx="2">
                  <c:v>4.5833315</c:v>
                </c:pt>
                <c:pt idx="3">
                  <c:v>4.4999982</c:v>
                </c:pt>
                <c:pt idx="4">
                  <c:v>4.6666647999999995</c:v>
                </c:pt>
                <c:pt idx="5">
                  <c:v>1.0833329</c:v>
                </c:pt>
                <c:pt idx="6">
                  <c:v>1.666666</c:v>
                </c:pt>
                <c:pt idx="7">
                  <c:v>4.7499981</c:v>
                </c:pt>
                <c:pt idx="8">
                  <c:v>0</c:v>
                </c:pt>
                <c:pt idx="9">
                  <c:v>0</c:v>
                </c:pt>
                <c:pt idx="10">
                  <c:v>4.4166649</c:v>
                </c:pt>
                <c:pt idx="11">
                  <c:v>4.2499983</c:v>
                </c:pt>
                <c:pt idx="12">
                  <c:v>6.666664</c:v>
                </c:pt>
                <c:pt idx="13">
                  <c:v>6.9166639</c:v>
                </c:pt>
                <c:pt idx="14">
                  <c:v>2.1666658</c:v>
                </c:pt>
                <c:pt idx="15">
                  <c:v>1.0833329</c:v>
                </c:pt>
                <c:pt idx="16">
                  <c:v>3.7499985</c:v>
                </c:pt>
                <c:pt idx="17">
                  <c:v>5.9999976</c:v>
                </c:pt>
                <c:pt idx="18">
                  <c:v>6.1666642</c:v>
                </c:pt>
                <c:pt idx="19">
                  <c:v>2.1666658</c:v>
                </c:pt>
                <c:pt idx="20">
                  <c:v>2.0833325</c:v>
                </c:pt>
                <c:pt idx="21">
                  <c:v>1.1666661999999999</c:v>
                </c:pt>
                <c:pt idx="22">
                  <c:v>4.7499981</c:v>
                </c:pt>
                <c:pt idx="23">
                  <c:v>5.3333312</c:v>
                </c:pt>
                <c:pt idx="24">
                  <c:v>4.6666647999999995</c:v>
                </c:pt>
                <c:pt idx="25">
                  <c:v>0.4999998</c:v>
                </c:pt>
                <c:pt idx="26">
                  <c:v>3.4999986</c:v>
                </c:pt>
                <c:pt idx="27">
                  <c:v>3.333332</c:v>
                </c:pt>
                <c:pt idx="28">
                  <c:v>7.6666636</c:v>
                </c:pt>
                <c:pt idx="29">
                  <c:v>1.7499993</c:v>
                </c:pt>
                <c:pt idx="30">
                  <c:v>5.9166643</c:v>
                </c:pt>
              </c:numCache>
            </c:numRef>
          </c:val>
          <c:smooth val="0"/>
        </c:ser>
        <c:ser>
          <c:idx val="3"/>
          <c:order val="3"/>
          <c:tx>
            <c:strRef>
              <c:f>SUMMARY!$E$75:$E$76</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SUMMARY!$E$77:$E$107</c:f>
              <c:numCache>
                <c:ptCount val="31"/>
                <c:pt idx="0">
                  <c:v>1.0833329</c:v>
                </c:pt>
                <c:pt idx="1">
                  <c:v>4.2499983</c:v>
                </c:pt>
                <c:pt idx="2">
                  <c:v>4.2499983</c:v>
                </c:pt>
                <c:pt idx="3">
                  <c:v>5.7499977</c:v>
                </c:pt>
                <c:pt idx="4">
                  <c:v>3.8333318</c:v>
                </c:pt>
                <c:pt idx="5">
                  <c:v>7.4166637</c:v>
                </c:pt>
                <c:pt idx="6">
                  <c:v>5.3333312</c:v>
                </c:pt>
                <c:pt idx="7">
                  <c:v>2.499999</c:v>
                </c:pt>
                <c:pt idx="8">
                  <c:v>7.9999968</c:v>
                </c:pt>
                <c:pt idx="9">
                  <c:v>7.1666638</c:v>
                </c:pt>
                <c:pt idx="10">
                  <c:v>5.4166644999999995</c:v>
                </c:pt>
                <c:pt idx="11">
                  <c:v>4.0833317</c:v>
                </c:pt>
                <c:pt idx="12">
                  <c:v>4.3333316</c:v>
                </c:pt>
                <c:pt idx="13">
                  <c:v>8.4999966</c:v>
                </c:pt>
                <c:pt idx="14">
                  <c:v>5.9166643</c:v>
                </c:pt>
                <c:pt idx="15">
                  <c:v>4.7499981</c:v>
                </c:pt>
                <c:pt idx="16">
                  <c:v>6.4999974</c:v>
                </c:pt>
                <c:pt idx="17">
                  <c:v>6.666664</c:v>
                </c:pt>
                <c:pt idx="18">
                  <c:v>3.4999986</c:v>
                </c:pt>
                <c:pt idx="19">
                  <c:v>6.8333306</c:v>
                </c:pt>
                <c:pt idx="20">
                  <c:v>7.2499971</c:v>
                </c:pt>
                <c:pt idx="21">
                  <c:v>7.3333303999999995</c:v>
                </c:pt>
                <c:pt idx="22">
                  <c:v>4.8333314</c:v>
                </c:pt>
                <c:pt idx="23">
                  <c:v>4.7499981</c:v>
                </c:pt>
                <c:pt idx="24">
                  <c:v>6.4166641</c:v>
                </c:pt>
                <c:pt idx="25">
                  <c:v>8.9166631</c:v>
                </c:pt>
                <c:pt idx="26">
                  <c:v>6.1666642</c:v>
                </c:pt>
                <c:pt idx="27">
                  <c:v>2.499999</c:v>
                </c:pt>
                <c:pt idx="28">
                  <c:v>4.3333316</c:v>
                </c:pt>
                <c:pt idx="29">
                  <c:v>2.4166657</c:v>
                </c:pt>
              </c:numCache>
            </c:numRef>
          </c:val>
          <c:smooth val="0"/>
        </c:ser>
        <c:ser>
          <c:idx val="4"/>
          <c:order val="4"/>
          <c:tx>
            <c:strRef>
              <c:f>SUMMARY!$F$75:$F$76</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SUMMARY!$F$77:$F$107</c:f>
              <c:numCache>
                <c:ptCount val="31"/>
                <c:pt idx="0">
                  <c:v>5.9999976</c:v>
                </c:pt>
                <c:pt idx="1">
                  <c:v>8.8333298</c:v>
                </c:pt>
                <c:pt idx="2">
                  <c:v>7.6666636</c:v>
                </c:pt>
                <c:pt idx="3">
                  <c:v>7.6666636</c:v>
                </c:pt>
                <c:pt idx="4">
                  <c:v>7.3333303999999995</c:v>
                </c:pt>
                <c:pt idx="5">
                  <c:v>7.3333303999999995</c:v>
                </c:pt>
                <c:pt idx="6">
                  <c:v>7.1666638</c:v>
                </c:pt>
                <c:pt idx="7">
                  <c:v>7.7499969</c:v>
                </c:pt>
                <c:pt idx="8">
                  <c:v>7.2499971</c:v>
                </c:pt>
                <c:pt idx="9">
                  <c:v>8.9166631</c:v>
                </c:pt>
                <c:pt idx="10">
                  <c:v>8.0833301</c:v>
                </c:pt>
                <c:pt idx="11">
                  <c:v>7.499997</c:v>
                </c:pt>
                <c:pt idx="12">
                  <c:v>6.4999974</c:v>
                </c:pt>
                <c:pt idx="13">
                  <c:v>5.6666644</c:v>
                </c:pt>
                <c:pt idx="14">
                  <c:v>4.7499981</c:v>
                </c:pt>
                <c:pt idx="15">
                  <c:v>0.0833333</c:v>
                </c:pt>
                <c:pt idx="16">
                  <c:v>0</c:v>
                </c:pt>
                <c:pt idx="17">
                  <c:v>8.6666632</c:v>
                </c:pt>
                <c:pt idx="18">
                  <c:v>3.2499987</c:v>
                </c:pt>
                <c:pt idx="19">
                  <c:v>8.2499967</c:v>
                </c:pt>
                <c:pt idx="20">
                  <c:v>5.6666644</c:v>
                </c:pt>
                <c:pt idx="21">
                  <c:v>6.5833307</c:v>
                </c:pt>
                <c:pt idx="22">
                  <c:v>5.833331</c:v>
                </c:pt>
                <c:pt idx="23">
                  <c:v>7.2499971</c:v>
                </c:pt>
                <c:pt idx="24">
                  <c:v>0.4999998</c:v>
                </c:pt>
                <c:pt idx="25">
                  <c:v>0.2499999</c:v>
                </c:pt>
                <c:pt idx="26">
                  <c:v>1.7499993</c:v>
                </c:pt>
                <c:pt idx="27">
                  <c:v>6.4999974</c:v>
                </c:pt>
                <c:pt idx="28">
                  <c:v>2.4166657</c:v>
                </c:pt>
                <c:pt idx="29">
                  <c:v>7.6666636</c:v>
                </c:pt>
                <c:pt idx="30">
                  <c:v>5.0833313</c:v>
                </c:pt>
              </c:numCache>
            </c:numRef>
          </c:val>
          <c:smooth val="0"/>
        </c:ser>
        <c:ser>
          <c:idx val="5"/>
          <c:order val="5"/>
          <c:tx>
            <c:strRef>
              <c:f>SUMMARY!$G$75:$G$76</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SUMMARY!$G$77:$G$107</c:f>
              <c:numCache>
                <c:ptCount val="31"/>
                <c:pt idx="0">
                  <c:v>1.9166659</c:v>
                </c:pt>
                <c:pt idx="1">
                  <c:v>8.6666632</c:v>
                </c:pt>
                <c:pt idx="2">
                  <c:v>5.6666644</c:v>
                </c:pt>
                <c:pt idx="3">
                  <c:v>2.7499989</c:v>
                </c:pt>
                <c:pt idx="4">
                  <c:v>3.4999986</c:v>
                </c:pt>
                <c:pt idx="5">
                  <c:v>8.8333298</c:v>
                </c:pt>
                <c:pt idx="6">
                  <c:v>6.4166641</c:v>
                </c:pt>
                <c:pt idx="7">
                  <c:v>9.6666628</c:v>
                </c:pt>
                <c:pt idx="8">
                  <c:v>8.2499967</c:v>
                </c:pt>
                <c:pt idx="9">
                  <c:v>6.666664</c:v>
                </c:pt>
                <c:pt idx="10">
                  <c:v>5.7499977</c:v>
                </c:pt>
                <c:pt idx="11">
                  <c:v>1.666666</c:v>
                </c:pt>
                <c:pt idx="12">
                  <c:v>4.8333314</c:v>
                </c:pt>
                <c:pt idx="13">
                  <c:v>9.0833297</c:v>
                </c:pt>
                <c:pt idx="14">
                  <c:v>7.8333302</c:v>
                </c:pt>
                <c:pt idx="15">
                  <c:v>6.5833307</c:v>
                </c:pt>
                <c:pt idx="16">
                  <c:v>7.9999968</c:v>
                </c:pt>
                <c:pt idx="17">
                  <c:v>2.9166655</c:v>
                </c:pt>
                <c:pt idx="18">
                  <c:v>4.667</c:v>
                </c:pt>
                <c:pt idx="19">
                  <c:v>7.083</c:v>
                </c:pt>
                <c:pt idx="20">
                  <c:v>6.5</c:v>
                </c:pt>
                <c:pt idx="21">
                  <c:v>6.25</c:v>
                </c:pt>
                <c:pt idx="22">
                  <c:v>5.0833313</c:v>
                </c:pt>
                <c:pt idx="23">
                  <c:v>7.2499971</c:v>
                </c:pt>
                <c:pt idx="24">
                  <c:v>7.1666638</c:v>
                </c:pt>
                <c:pt idx="25">
                  <c:v>7.4166637</c:v>
                </c:pt>
                <c:pt idx="26">
                  <c:v>6.666664</c:v>
                </c:pt>
                <c:pt idx="27">
                  <c:v>3.6666651999999997</c:v>
                </c:pt>
                <c:pt idx="28">
                  <c:v>6.666664</c:v>
                </c:pt>
                <c:pt idx="29">
                  <c:v>8.6666632</c:v>
                </c:pt>
              </c:numCache>
            </c:numRef>
          </c:val>
          <c:smooth val="0"/>
        </c:ser>
        <c:ser>
          <c:idx val="6"/>
          <c:order val="6"/>
          <c:tx>
            <c:strRef>
              <c:f>SUMMARY!$H$75:$H$76</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SUMMARY!$H$77:$H$107</c:f>
              <c:numCache>
                <c:ptCount val="31"/>
                <c:pt idx="0">
                  <c:v>8.0833301</c:v>
                </c:pt>
                <c:pt idx="1">
                  <c:v>3.2499987</c:v>
                </c:pt>
                <c:pt idx="2">
                  <c:v>1.0833329</c:v>
                </c:pt>
                <c:pt idx="3">
                  <c:v>8.4999966</c:v>
                </c:pt>
                <c:pt idx="4">
                  <c:v>3.4166653</c:v>
                </c:pt>
                <c:pt idx="5">
                  <c:v>6.0833309</c:v>
                </c:pt>
                <c:pt idx="6">
                  <c:v>1.9999992</c:v>
                </c:pt>
                <c:pt idx="7">
                  <c:v>3.9166651</c:v>
                </c:pt>
                <c:pt idx="8">
                  <c:v>5.6666644</c:v>
                </c:pt>
                <c:pt idx="9">
                  <c:v>2.3333323999999998</c:v>
                </c:pt>
                <c:pt idx="10">
                  <c:v>7.2499971</c:v>
                </c:pt>
                <c:pt idx="11">
                  <c:v>5.6666644</c:v>
                </c:pt>
                <c:pt idx="12">
                  <c:v>7.8333302</c:v>
                </c:pt>
                <c:pt idx="13">
                  <c:v>8.4999966</c:v>
                </c:pt>
                <c:pt idx="14">
                  <c:v>0.9166662999999999</c:v>
                </c:pt>
                <c:pt idx="15">
                  <c:v>6.8333306</c:v>
                </c:pt>
                <c:pt idx="16">
                  <c:v>4.5833315</c:v>
                </c:pt>
                <c:pt idx="17">
                  <c:v>5.7499977</c:v>
                </c:pt>
                <c:pt idx="18">
                  <c:v>2.9999988</c:v>
                </c:pt>
                <c:pt idx="19">
                  <c:v>6.4999974</c:v>
                </c:pt>
                <c:pt idx="20">
                  <c:v>0.0833333</c:v>
                </c:pt>
                <c:pt idx="21">
                  <c:v>8.1666634</c:v>
                </c:pt>
                <c:pt idx="22">
                  <c:v>6.1666642</c:v>
                </c:pt>
                <c:pt idx="23">
                  <c:v>8.8333298</c:v>
                </c:pt>
                <c:pt idx="24">
                  <c:v>7.3333303999999995</c:v>
                </c:pt>
                <c:pt idx="25">
                  <c:v>5.4166644999999995</c:v>
                </c:pt>
                <c:pt idx="26">
                  <c:v>5.6666644</c:v>
                </c:pt>
                <c:pt idx="27">
                  <c:v>0.9999996</c:v>
                </c:pt>
                <c:pt idx="28">
                  <c:v>4.8333314</c:v>
                </c:pt>
                <c:pt idx="29">
                  <c:v>4.999998</c:v>
                </c:pt>
                <c:pt idx="30">
                  <c:v>8.7499965</c:v>
                </c:pt>
              </c:numCache>
            </c:numRef>
          </c:val>
          <c:smooth val="0"/>
        </c:ser>
        <c:ser>
          <c:idx val="7"/>
          <c:order val="7"/>
          <c:tx>
            <c:strRef>
              <c:f>SUMMARY!$I$75:$I$76</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SUMMARY!$I$77:$I$107</c:f>
              <c:numCache>
                <c:ptCount val="31"/>
                <c:pt idx="0">
                  <c:v>5.6666644</c:v>
                </c:pt>
                <c:pt idx="1">
                  <c:v>5.833331</c:v>
                </c:pt>
                <c:pt idx="2">
                  <c:v>0</c:v>
                </c:pt>
                <c:pt idx="3">
                  <c:v>7.8333302</c:v>
                </c:pt>
                <c:pt idx="4">
                  <c:v>5.3333312</c:v>
                </c:pt>
                <c:pt idx="5">
                  <c:v>7.499997</c:v>
                </c:pt>
                <c:pt idx="6">
                  <c:v>1.3333328</c:v>
                </c:pt>
                <c:pt idx="7">
                  <c:v>4.999998</c:v>
                </c:pt>
                <c:pt idx="8">
                  <c:v>6.4166641</c:v>
                </c:pt>
                <c:pt idx="9">
                  <c:v>6.2499975</c:v>
                </c:pt>
                <c:pt idx="10">
                  <c:v>0.2499999</c:v>
                </c:pt>
                <c:pt idx="11">
                  <c:v>4.999998</c:v>
                </c:pt>
                <c:pt idx="12">
                  <c:v>3.6666651999999997</c:v>
                </c:pt>
                <c:pt idx="13">
                  <c:v>5.6666644</c:v>
                </c:pt>
                <c:pt idx="14">
                  <c:v>7.1666638</c:v>
                </c:pt>
                <c:pt idx="15">
                  <c:v>5.2499979</c:v>
                </c:pt>
                <c:pt idx="16">
                  <c:v>3.333332</c:v>
                </c:pt>
                <c:pt idx="17">
                  <c:v>1.7499993</c:v>
                </c:pt>
                <c:pt idx="18">
                  <c:v>4.3333316</c:v>
                </c:pt>
                <c:pt idx="19">
                  <c:v>5.7499977</c:v>
                </c:pt>
                <c:pt idx="20">
                  <c:v>7.3333303999999995</c:v>
                </c:pt>
                <c:pt idx="21">
                  <c:v>2.3333323999999998</c:v>
                </c:pt>
                <c:pt idx="22">
                  <c:v>8.33333</c:v>
                </c:pt>
                <c:pt idx="23">
                  <c:v>2.3333323999999998</c:v>
                </c:pt>
                <c:pt idx="24">
                  <c:v>6.9166639</c:v>
                </c:pt>
                <c:pt idx="25">
                  <c:v>0</c:v>
                </c:pt>
                <c:pt idx="26">
                  <c:v>0.9999996</c:v>
                </c:pt>
                <c:pt idx="27">
                  <c:v>3.0833321</c:v>
                </c:pt>
                <c:pt idx="28">
                  <c:v>6.3333308</c:v>
                </c:pt>
                <c:pt idx="29">
                  <c:v>7.8333302</c:v>
                </c:pt>
                <c:pt idx="30">
                  <c:v>6.7499972999999995</c:v>
                </c:pt>
              </c:numCache>
            </c:numRef>
          </c:val>
          <c:smooth val="0"/>
        </c:ser>
        <c:ser>
          <c:idx val="8"/>
          <c:order val="8"/>
          <c:tx>
            <c:strRef>
              <c:f>SUMMARY!$J$75:$J$76</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SUMMARY!$J$77:$J$107</c:f>
              <c:numCache>
                <c:ptCount val="31"/>
                <c:pt idx="0">
                  <c:v>4.0833317</c:v>
                </c:pt>
                <c:pt idx="1">
                  <c:v>0</c:v>
                </c:pt>
                <c:pt idx="2">
                  <c:v>3.1666654</c:v>
                </c:pt>
                <c:pt idx="3">
                  <c:v>5.7499977</c:v>
                </c:pt>
                <c:pt idx="4">
                  <c:v>2.4166657</c:v>
                </c:pt>
                <c:pt idx="5">
                  <c:v>7.1666638</c:v>
                </c:pt>
                <c:pt idx="6">
                  <c:v>0.0833333</c:v>
                </c:pt>
                <c:pt idx="7">
                  <c:v>5.0833313</c:v>
                </c:pt>
                <c:pt idx="8">
                  <c:v>7.7499969</c:v>
                </c:pt>
                <c:pt idx="9">
                  <c:v>5.0833313</c:v>
                </c:pt>
                <c:pt idx="10">
                  <c:v>6.4166641</c:v>
                </c:pt>
                <c:pt idx="11">
                  <c:v>0</c:v>
                </c:pt>
                <c:pt idx="12">
                  <c:v>2.0833325</c:v>
                </c:pt>
                <c:pt idx="13">
                  <c:v>7.4166637</c:v>
                </c:pt>
                <c:pt idx="14">
                  <c:v>5.4999978</c:v>
                </c:pt>
                <c:pt idx="15">
                  <c:v>3.9166651</c:v>
                </c:pt>
                <c:pt idx="16">
                  <c:v>4.8333314</c:v>
                </c:pt>
                <c:pt idx="17">
                  <c:v>6.9166639</c:v>
                </c:pt>
                <c:pt idx="18">
                  <c:v>6.666664</c:v>
                </c:pt>
                <c:pt idx="19">
                  <c:v>7.2499971</c:v>
                </c:pt>
                <c:pt idx="20">
                  <c:v>4.7499981</c:v>
                </c:pt>
                <c:pt idx="21">
                  <c:v>6.666664</c:v>
                </c:pt>
                <c:pt idx="22">
                  <c:v>0</c:v>
                </c:pt>
                <c:pt idx="23">
                  <c:v>1.4166661</c:v>
                </c:pt>
                <c:pt idx="24">
                  <c:v>7.6666636</c:v>
                </c:pt>
                <c:pt idx="25">
                  <c:v>6.8333306</c:v>
                </c:pt>
                <c:pt idx="26">
                  <c:v>7.3333303999999995</c:v>
                </c:pt>
                <c:pt idx="27">
                  <c:v>6.2499975</c:v>
                </c:pt>
                <c:pt idx="28">
                  <c:v>1.4166661</c:v>
                </c:pt>
                <c:pt idx="29">
                  <c:v>0</c:v>
                </c:pt>
              </c:numCache>
            </c:numRef>
          </c:val>
          <c:smooth val="0"/>
        </c:ser>
        <c:ser>
          <c:idx val="9"/>
          <c:order val="9"/>
          <c:tx>
            <c:strRef>
              <c:f>SUMMARY!$K$75:$K$76</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SUMMARY!$K$77:$K$107</c:f>
              <c:numCache>
                <c:ptCount val="31"/>
                <c:pt idx="0">
                  <c:v>4.0833317</c:v>
                </c:pt>
                <c:pt idx="1">
                  <c:v>3.333332</c:v>
                </c:pt>
                <c:pt idx="2">
                  <c:v>6.4166641</c:v>
                </c:pt>
                <c:pt idx="3">
                  <c:v>2.499999</c:v>
                </c:pt>
                <c:pt idx="4">
                  <c:v>0</c:v>
                </c:pt>
                <c:pt idx="5">
                  <c:v>7.3333303999999995</c:v>
                </c:pt>
                <c:pt idx="6">
                  <c:v>0.2499999</c:v>
                </c:pt>
                <c:pt idx="7">
                  <c:v>5.0833313</c:v>
                </c:pt>
                <c:pt idx="8">
                  <c:v>6.8333306</c:v>
                </c:pt>
                <c:pt idx="9">
                  <c:v>5.4166644999999995</c:v>
                </c:pt>
                <c:pt idx="10">
                  <c:v>5.9999976</c:v>
                </c:pt>
                <c:pt idx="11">
                  <c:v>3.0833321</c:v>
                </c:pt>
                <c:pt idx="12">
                  <c:v>5.4999978</c:v>
                </c:pt>
                <c:pt idx="13">
                  <c:v>5.4999978</c:v>
                </c:pt>
                <c:pt idx="14">
                  <c:v>0</c:v>
                </c:pt>
                <c:pt idx="15">
                  <c:v>4.4166649</c:v>
                </c:pt>
                <c:pt idx="16">
                  <c:v>4.166665</c:v>
                </c:pt>
                <c:pt idx="17">
                  <c:v>2.9166655</c:v>
                </c:pt>
                <c:pt idx="18">
                  <c:v>4.4999982</c:v>
                </c:pt>
                <c:pt idx="19">
                  <c:v>5.4999978</c:v>
                </c:pt>
                <c:pt idx="20">
                  <c:v>1.7499993</c:v>
                </c:pt>
                <c:pt idx="21">
                  <c:v>4.2499983</c:v>
                </c:pt>
                <c:pt idx="22">
                  <c:v>6.4166641</c:v>
                </c:pt>
                <c:pt idx="23">
                  <c:v>0</c:v>
                </c:pt>
                <c:pt idx="24">
                  <c:v>5.7499977</c:v>
                </c:pt>
                <c:pt idx="25">
                  <c:v>0</c:v>
                </c:pt>
                <c:pt idx="26">
                  <c:v>5.3333312</c:v>
                </c:pt>
                <c:pt idx="27">
                  <c:v>0.4999998</c:v>
                </c:pt>
                <c:pt idx="28">
                  <c:v>5.1666646</c:v>
                </c:pt>
                <c:pt idx="29">
                  <c:v>0</c:v>
                </c:pt>
                <c:pt idx="30">
                  <c:v>0</c:v>
                </c:pt>
              </c:numCache>
            </c:numRef>
          </c:val>
          <c:smooth val="0"/>
        </c:ser>
        <c:ser>
          <c:idx val="10"/>
          <c:order val="10"/>
          <c:tx>
            <c:strRef>
              <c:f>SUMMARY!$L$75:$L$76</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SUMMARY!$L$77:$L$107</c:f>
              <c:numCache>
                <c:ptCount val="31"/>
                <c:pt idx="0">
                  <c:v>0</c:v>
                </c:pt>
                <c:pt idx="1">
                  <c:v>0</c:v>
                </c:pt>
                <c:pt idx="2">
                  <c:v>0</c:v>
                </c:pt>
                <c:pt idx="3">
                  <c:v>0</c:v>
                </c:pt>
                <c:pt idx="4">
                  <c:v>0</c:v>
                </c:pt>
                <c:pt idx="5">
                  <c:v>0</c:v>
                </c:pt>
                <c:pt idx="6">
                  <c:v>0</c:v>
                </c:pt>
                <c:pt idx="7">
                  <c:v>0</c:v>
                </c:pt>
                <c:pt idx="8">
                  <c:v>0</c:v>
                </c:pt>
                <c:pt idx="9">
                  <c:v>0</c:v>
                </c:pt>
                <c:pt idx="10">
                  <c:v>1.666666</c:v>
                </c:pt>
                <c:pt idx="11">
                  <c:v>1.666666</c:v>
                </c:pt>
                <c:pt idx="12">
                  <c:v>4.8333314</c:v>
                </c:pt>
                <c:pt idx="13">
                  <c:v>0</c:v>
                </c:pt>
                <c:pt idx="14">
                  <c:v>0.4999998</c:v>
                </c:pt>
                <c:pt idx="15">
                  <c:v>3.6666651999999997</c:v>
                </c:pt>
                <c:pt idx="16">
                  <c:v>3.2499987</c:v>
                </c:pt>
                <c:pt idx="17">
                  <c:v>0.4999998</c:v>
                </c:pt>
                <c:pt idx="18">
                  <c:v>0.0833333</c:v>
                </c:pt>
                <c:pt idx="19">
                  <c:v>3.4999986</c:v>
                </c:pt>
                <c:pt idx="20">
                  <c:v>3.1666654</c:v>
                </c:pt>
                <c:pt idx="21">
                  <c:v>1.7499993</c:v>
                </c:pt>
                <c:pt idx="22">
                  <c:v>0</c:v>
                </c:pt>
                <c:pt idx="23">
                  <c:v>3.333332</c:v>
                </c:pt>
                <c:pt idx="24">
                  <c:v>2.3333323999999998</c:v>
                </c:pt>
                <c:pt idx="25">
                  <c:v>0.833333</c:v>
                </c:pt>
                <c:pt idx="26">
                  <c:v>0</c:v>
                </c:pt>
                <c:pt idx="27">
                  <c:v>0</c:v>
                </c:pt>
                <c:pt idx="28">
                  <c:v>3.9166651</c:v>
                </c:pt>
                <c:pt idx="29">
                  <c:v>0</c:v>
                </c:pt>
              </c:numCache>
            </c:numRef>
          </c:val>
          <c:smooth val="0"/>
        </c:ser>
        <c:ser>
          <c:idx val="11"/>
          <c:order val="11"/>
          <c:tx>
            <c:strRef>
              <c:f>SUMMARY!$M$75:$M$76</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SUMMARY!$A$77:$A$107</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SUMMARY!$M$77:$M$107</c:f>
              <c:numCache>
                <c:ptCount val="31"/>
                <c:pt idx="0">
                  <c:v>0</c:v>
                </c:pt>
                <c:pt idx="1">
                  <c:v>1.5833327</c:v>
                </c:pt>
                <c:pt idx="2">
                  <c:v>4.8333314</c:v>
                </c:pt>
                <c:pt idx="3">
                  <c:v>0</c:v>
                </c:pt>
                <c:pt idx="4">
                  <c:v>1.9999992</c:v>
                </c:pt>
                <c:pt idx="5">
                  <c:v>3.4999986</c:v>
                </c:pt>
                <c:pt idx="6">
                  <c:v>4.8333314</c:v>
                </c:pt>
                <c:pt idx="7">
                  <c:v>0</c:v>
                </c:pt>
                <c:pt idx="8">
                  <c:v>0</c:v>
                </c:pt>
                <c:pt idx="9">
                  <c:v>3.9166651</c:v>
                </c:pt>
                <c:pt idx="10">
                  <c:v>0</c:v>
                </c:pt>
                <c:pt idx="11">
                  <c:v>4.2499983</c:v>
                </c:pt>
                <c:pt idx="12">
                  <c:v>4.999998</c:v>
                </c:pt>
                <c:pt idx="13">
                  <c:v>1.666666</c:v>
                </c:pt>
                <c:pt idx="14">
                  <c:v>0</c:v>
                </c:pt>
                <c:pt idx="15">
                  <c:v>0</c:v>
                </c:pt>
                <c:pt idx="16">
                  <c:v>1.666666</c:v>
                </c:pt>
                <c:pt idx="17">
                  <c:v>0</c:v>
                </c:pt>
                <c:pt idx="18">
                  <c:v>3.2499987</c:v>
                </c:pt>
                <c:pt idx="19">
                  <c:v>0.833333</c:v>
                </c:pt>
                <c:pt idx="20">
                  <c:v>0</c:v>
                </c:pt>
                <c:pt idx="21">
                  <c:v>4.9166647</c:v>
                </c:pt>
                <c:pt idx="22">
                  <c:v>0</c:v>
                </c:pt>
                <c:pt idx="23">
                  <c:v>0</c:v>
                </c:pt>
                <c:pt idx="24">
                  <c:v>1.1666661999999999</c:v>
                </c:pt>
                <c:pt idx="25">
                  <c:v>5.4999978</c:v>
                </c:pt>
                <c:pt idx="26">
                  <c:v>4.5833315</c:v>
                </c:pt>
                <c:pt idx="27">
                  <c:v>4.7499981</c:v>
                </c:pt>
                <c:pt idx="28">
                  <c:v>4.4166649</c:v>
                </c:pt>
                <c:pt idx="29">
                  <c:v>4.166665</c:v>
                </c:pt>
                <c:pt idx="30">
                  <c:v>0</c:v>
                </c:pt>
              </c:numCache>
            </c:numRef>
          </c:val>
          <c:smooth val="0"/>
        </c:ser>
        <c:dropLines/>
        <c:marker val="1"/>
        <c:axId val="21172226"/>
        <c:axId val="56332307"/>
      </c:lineChart>
      <c:catAx>
        <c:axId val="21172226"/>
        <c:scaling>
          <c:orientation val="minMax"/>
        </c:scaling>
        <c:axPos val="b"/>
        <c:title>
          <c:tx>
            <c:rich>
              <a:bodyPr vert="horz" rot="0" anchor="ctr"/>
              <a:lstStyle/>
              <a:p>
                <a:pPr algn="ctr">
                  <a:defRPr/>
                </a:pPr>
                <a:r>
                  <a:rPr lang="en-US" cap="none" sz="1200" b="1" i="0" u="none" baseline="0"/>
                  <a:t>DAG</a:t>
                </a:r>
              </a:p>
            </c:rich>
          </c:tx>
          <c:layout/>
          <c:overlay val="0"/>
          <c:spPr>
            <a:noFill/>
            <a:ln>
              <a:noFill/>
            </a:ln>
          </c:spPr>
        </c:title>
        <c:delete val="0"/>
        <c:numFmt formatCode="General" sourceLinked="1"/>
        <c:majorTickMark val="out"/>
        <c:minorTickMark val="none"/>
        <c:tickLblPos val="nextTo"/>
        <c:crossAx val="56332307"/>
        <c:crossesAt val="0"/>
        <c:auto val="1"/>
        <c:lblOffset val="100"/>
        <c:noMultiLvlLbl val="0"/>
      </c:catAx>
      <c:valAx>
        <c:axId val="56332307"/>
        <c:scaling>
          <c:orientation val="minMax"/>
          <c:max val="11"/>
          <c:min val="0"/>
        </c:scaling>
        <c:axPos val="l"/>
        <c:title>
          <c:tx>
            <c:rich>
              <a:bodyPr vert="horz" rot="0" anchor="ctr"/>
              <a:lstStyle/>
              <a:p>
                <a:pPr algn="ctr">
                  <a:defRPr/>
                </a:pPr>
                <a:r>
                  <a:rPr lang="en-US" cap="none" sz="1200"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1000" b="1" i="0" u="none" baseline="0"/>
            </a:pPr>
          </a:p>
        </c:txPr>
        <c:crossAx val="21172226"/>
        <c:crossesAt val="1"/>
        <c:crossBetween val="between"/>
        <c:dispUnits/>
        <c:majorUnit val="1"/>
        <c:minorUnit val="0.2"/>
      </c:valAx>
      <c:spPr>
        <a:solidFill>
          <a:srgbClr val="C0C0C0"/>
        </a:solidFill>
      </c:spPr>
    </c:plotArea>
    <c:legend>
      <c:legendPos val="r"/>
      <c:layout>
        <c:manualLayout>
          <c:xMode val="edge"/>
          <c:yMode val="edge"/>
          <c:x val="0.87175"/>
          <c:y val="0.01575"/>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DAGELIJKS VERMOGEN  2008
(Model Soles-2, 150+80 Liter opslagvolume, kollector oppervlak 2,8 m</a:t>
            </a:r>
            <a:r>
              <a:rPr lang="en-US" cap="none" sz="1125" b="1" i="0" u="none" baseline="30000"/>
              <a:t>2</a:t>
            </a:r>
            <a:r>
              <a:rPr lang="en-US" cap="none" sz="1125" b="1" i="0" u="none" baseline="0"/>
              <a:t>)</a:t>
            </a:r>
          </a:p>
        </c:rich>
      </c:tx>
      <c:layout/>
      <c:spPr>
        <a:noFill/>
        <a:ln>
          <a:noFill/>
        </a:ln>
      </c:spPr>
    </c:title>
    <c:plotArea>
      <c:layout>
        <c:manualLayout>
          <c:xMode val="edge"/>
          <c:yMode val="edge"/>
          <c:x val="0.0345"/>
          <c:y val="0.1"/>
          <c:w val="0.857"/>
          <c:h val="0.8505"/>
        </c:manualLayout>
      </c:layout>
      <c:lineChart>
        <c:grouping val="standard"/>
        <c:varyColors val="0"/>
        <c:ser>
          <c:idx val="1"/>
          <c:order val="0"/>
          <c:tx>
            <c:strRef>
              <c:f>SUMMARY!$B$37:$B$38</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SUMMARY!$B$39:$B$69</c:f>
              <c:numCache>
                <c:ptCount val="31"/>
                <c:pt idx="0">
                  <c:v>0</c:v>
                </c:pt>
                <c:pt idx="1">
                  <c:v>0.5544002217600887</c:v>
                </c:pt>
                <c:pt idx="2">
                  <c:v>0.07200002880001152</c:v>
                </c:pt>
                <c:pt idx="3">
                  <c:v>0</c:v>
                </c:pt>
                <c:pt idx="4">
                  <c:v>0</c:v>
                </c:pt>
                <c:pt idx="5">
                  <c:v>0.5476365826909968</c:v>
                </c:pt>
                <c:pt idx="6">
                  <c:v>0.3098824768941672</c:v>
                </c:pt>
                <c:pt idx="7">
                  <c:v>0</c:v>
                </c:pt>
                <c:pt idx="8">
                  <c:v>0.572869794365309</c:v>
                </c:pt>
                <c:pt idx="9">
                  <c:v>0.18933340906669696</c:v>
                </c:pt>
                <c:pt idx="10">
                  <c:v>0</c:v>
                </c:pt>
                <c:pt idx="11">
                  <c:v>0.5071477438427041</c:v>
                </c:pt>
                <c:pt idx="12">
                  <c:v>0</c:v>
                </c:pt>
                <c:pt idx="13">
                  <c:v>0.3908001563200626</c:v>
                </c:pt>
                <c:pt idx="14">
                  <c:v>0</c:v>
                </c:pt>
                <c:pt idx="15">
                  <c:v>0.5101716326400816</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0.21490917687276168</c:v>
                </c:pt>
                <c:pt idx="30">
                  <c:v>0</c:v>
                </c:pt>
              </c:numCache>
            </c:numRef>
          </c:val>
          <c:smooth val="0"/>
        </c:ser>
        <c:ser>
          <c:idx val="0"/>
          <c:order val="1"/>
          <c:tx>
            <c:strRef>
              <c:f>SUMMARY!$C$37:$C$38</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SUMMARY!$C$39:$C$69</c:f>
              <c:numCache>
                <c:ptCount val="31"/>
                <c:pt idx="0">
                  <c:v>0.46820708383455767</c:v>
                </c:pt>
                <c:pt idx="1">
                  <c:v>0.4259078626708374</c:v>
                </c:pt>
                <c:pt idx="2">
                  <c:v>0.29715266123394585</c:v>
                </c:pt>
                <c:pt idx="3">
                  <c:v>0.26817402031308635</c:v>
                </c:pt>
                <c:pt idx="4">
                  <c:v>0</c:v>
                </c:pt>
                <c:pt idx="5">
                  <c:v>0.22181827054549003</c:v>
                </c:pt>
                <c:pt idx="6">
                  <c:v>0.10151355411893516</c:v>
                </c:pt>
                <c:pt idx="7">
                  <c:v>0.8094149579123247</c:v>
                </c:pt>
                <c:pt idx="8">
                  <c:v>0.9457898520001514</c:v>
                </c:pt>
                <c:pt idx="9">
                  <c:v>0.8943336910668097</c:v>
                </c:pt>
                <c:pt idx="10">
                  <c:v>0.8128770374795821</c:v>
                </c:pt>
                <c:pt idx="11">
                  <c:v>0.9416003766401506</c:v>
                </c:pt>
                <c:pt idx="12">
                  <c:v>0</c:v>
                </c:pt>
                <c:pt idx="13">
                  <c:v>0</c:v>
                </c:pt>
                <c:pt idx="14">
                  <c:v>0.8987372016001438</c:v>
                </c:pt>
                <c:pt idx="15">
                  <c:v>0.9188111783352821</c:v>
                </c:pt>
                <c:pt idx="16">
                  <c:v>0.98337701672743</c:v>
                </c:pt>
                <c:pt idx="17">
                  <c:v>0.844000337600135</c:v>
                </c:pt>
                <c:pt idx="18">
                  <c:v>0</c:v>
                </c:pt>
                <c:pt idx="19">
                  <c:v>0.46330453314790027</c:v>
                </c:pt>
                <c:pt idx="20">
                  <c:v>0.053454566836372196</c:v>
                </c:pt>
                <c:pt idx="21">
                  <c:v>0.012000004800001919</c:v>
                </c:pt>
                <c:pt idx="22">
                  <c:v>0.22800009120003648</c:v>
                </c:pt>
                <c:pt idx="23">
                  <c:v>0.5960002384000954</c:v>
                </c:pt>
                <c:pt idx="24">
                  <c:v>0.8828357961722931</c:v>
                </c:pt>
                <c:pt idx="25">
                  <c:v>0.9394289472001504</c:v>
                </c:pt>
                <c:pt idx="26">
                  <c:v>0.9783801381874982</c:v>
                </c:pt>
                <c:pt idx="27">
                  <c:v>0.4506978546977465</c:v>
                </c:pt>
                <c:pt idx="28">
                  <c:v>0.3583637797091483</c:v>
                </c:pt>
              </c:numCache>
            </c:numRef>
          </c:val>
          <c:smooth val="0"/>
        </c:ser>
        <c:ser>
          <c:idx val="2"/>
          <c:order val="2"/>
          <c:tx>
            <c:strRef>
              <c:f>SUMMARY!$D$37:$D$38</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SUMMARY!$D$39:$D$69</c:f>
              <c:numCache>
                <c:ptCount val="31"/>
                <c:pt idx="0">
                  <c:v>0.8341878336751335</c:v>
                </c:pt>
                <c:pt idx="1">
                  <c:v>0.6906089718957626</c:v>
                </c:pt>
                <c:pt idx="2">
                  <c:v>0.750763936669211</c:v>
                </c:pt>
                <c:pt idx="3">
                  <c:v>0.7635558609778998</c:v>
                </c:pt>
                <c:pt idx="4">
                  <c:v>0.6917145624001108</c:v>
                </c:pt>
                <c:pt idx="5">
                  <c:v>0</c:v>
                </c:pt>
                <c:pt idx="6">
                  <c:v>0.16140006456002584</c:v>
                </c:pt>
                <c:pt idx="7">
                  <c:v>0.4414738608000706</c:v>
                </c:pt>
                <c:pt idx="8">
                  <c:v>0</c:v>
                </c:pt>
                <c:pt idx="9">
                  <c:v>0</c:v>
                </c:pt>
                <c:pt idx="10">
                  <c:v>0.7460380342642703</c:v>
                </c:pt>
                <c:pt idx="11">
                  <c:v>0.046588253929419225</c:v>
                </c:pt>
                <c:pt idx="12">
                  <c:v>0.5323502129400851</c:v>
                </c:pt>
                <c:pt idx="13">
                  <c:v>1.0192775161447414</c:v>
                </c:pt>
                <c:pt idx="14">
                  <c:v>0.3120001248000499</c:v>
                </c:pt>
                <c:pt idx="15">
                  <c:v>0.00092307729230784</c:v>
                </c:pt>
                <c:pt idx="16">
                  <c:v>0.7880003152001261</c:v>
                </c:pt>
                <c:pt idx="17">
                  <c:v>0.7708336416667899</c:v>
                </c:pt>
                <c:pt idx="18">
                  <c:v>0.7782165275028272</c:v>
                </c:pt>
                <c:pt idx="19">
                  <c:v>0.5007694310770031</c:v>
                </c:pt>
                <c:pt idx="20">
                  <c:v>0.8832003532801412</c:v>
                </c:pt>
                <c:pt idx="21">
                  <c:v>0.27942868320004477</c:v>
                </c:pt>
                <c:pt idx="22">
                  <c:v>0.37473699200005994</c:v>
                </c:pt>
                <c:pt idx="23">
                  <c:v>0.7666878066751227</c:v>
                </c:pt>
                <c:pt idx="24">
                  <c:v>0.6087859578000975</c:v>
                </c:pt>
                <c:pt idx="25">
                  <c:v>0.03800001520000608</c:v>
                </c:pt>
                <c:pt idx="26">
                  <c:v>0.1468572016000235</c:v>
                </c:pt>
                <c:pt idx="27">
                  <c:v>0.32820013128005254</c:v>
                </c:pt>
                <c:pt idx="28">
                  <c:v>0.8457394687305702</c:v>
                </c:pt>
                <c:pt idx="29">
                  <c:v>0.2257143760000361</c:v>
                </c:pt>
                <c:pt idx="30">
                  <c:v>0.9317750205973322</c:v>
                </c:pt>
              </c:numCache>
            </c:numRef>
          </c:val>
          <c:smooth val="0"/>
        </c:ser>
        <c:ser>
          <c:idx val="3"/>
          <c:order val="3"/>
          <c:tx>
            <c:strRef>
              <c:f>SUMMARY!$E$37:$E$38</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SUMMARY!$E$39:$E$69</c:f>
              <c:numCache>
                <c:ptCount val="31"/>
                <c:pt idx="0">
                  <c:v>0.26492318289235006</c:v>
                </c:pt>
                <c:pt idx="1">
                  <c:v>0.4136472242824191</c:v>
                </c:pt>
                <c:pt idx="2">
                  <c:v>0.24729421656474546</c:v>
                </c:pt>
                <c:pt idx="3">
                  <c:v>0.13530440194784774</c:v>
                </c:pt>
                <c:pt idx="4">
                  <c:v>0.6046958940522706</c:v>
                </c:pt>
                <c:pt idx="5">
                  <c:v>0.9391014992361053</c:v>
                </c:pt>
                <c:pt idx="6">
                  <c:v>0.6573752629501052</c:v>
                </c:pt>
                <c:pt idx="7">
                  <c:v>0.6072002428800972</c:v>
                </c:pt>
                <c:pt idx="8">
                  <c:v>1.2138754855501943</c:v>
                </c:pt>
                <c:pt idx="9">
                  <c:v>1.1860469860467013</c:v>
                </c:pt>
                <c:pt idx="10">
                  <c:v>0.9029542073355292</c:v>
                </c:pt>
                <c:pt idx="11">
                  <c:v>1.2017147664001926</c:v>
                </c:pt>
                <c:pt idx="12">
                  <c:v>0.44700017880007153</c:v>
                </c:pt>
                <c:pt idx="13">
                  <c:v>0.8644709340236678</c:v>
                </c:pt>
                <c:pt idx="14">
                  <c:v>1.0100285730255139</c:v>
                </c:pt>
                <c:pt idx="15">
                  <c:v>0.7793687328001246</c:v>
                </c:pt>
                <c:pt idx="16">
                  <c:v>0.8510772635078285</c:v>
                </c:pt>
                <c:pt idx="17">
                  <c:v>0.837300334920134</c:v>
                </c:pt>
                <c:pt idx="18">
                  <c:v>0.8434289088001349</c:v>
                </c:pt>
                <c:pt idx="19">
                  <c:v>1.2908785651319137</c:v>
                </c:pt>
                <c:pt idx="20">
                  <c:v>1.0515866275312027</c:v>
                </c:pt>
                <c:pt idx="21">
                  <c:v>1.0866822528547193</c:v>
                </c:pt>
                <c:pt idx="22">
                  <c:v>0.8830348359725552</c:v>
                </c:pt>
                <c:pt idx="23">
                  <c:v>0.9176845776001468</c:v>
                </c:pt>
                <c:pt idx="24">
                  <c:v>0.8551172251637731</c:v>
                </c:pt>
                <c:pt idx="25">
                  <c:v>0.9108788690244448</c:v>
                </c:pt>
                <c:pt idx="26">
                  <c:v>0.7054056875676805</c:v>
                </c:pt>
                <c:pt idx="27">
                  <c:v>0.14880005952002381</c:v>
                </c:pt>
                <c:pt idx="28">
                  <c:v>0.7248464437847314</c:v>
                </c:pt>
                <c:pt idx="29">
                  <c:v>0.5768278169380234</c:v>
                </c:pt>
              </c:numCache>
            </c:numRef>
          </c:val>
          <c:smooth val="0"/>
        </c:ser>
        <c:ser>
          <c:idx val="4"/>
          <c:order val="4"/>
          <c:tx>
            <c:strRef>
              <c:f>SUMMARY!$F$37:$F$38</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SUMMARY!$F$39:$F$69</c:f>
              <c:numCache>
                <c:ptCount val="31"/>
                <c:pt idx="0">
                  <c:v>0.4890001956000782</c:v>
                </c:pt>
                <c:pt idx="1">
                  <c:v>1.0974344012379116</c:v>
                </c:pt>
                <c:pt idx="2">
                  <c:v>1.0606960764523437</c:v>
                </c:pt>
                <c:pt idx="3">
                  <c:v>1.1840874301567113</c:v>
                </c:pt>
                <c:pt idx="4">
                  <c:v>1.3561369060911261</c:v>
                </c:pt>
                <c:pt idx="5">
                  <c:v>1.0895458903638107</c:v>
                </c:pt>
                <c:pt idx="6">
                  <c:v>1.3613028701025431</c:v>
                </c:pt>
                <c:pt idx="7">
                  <c:v>1.3478715068905383</c:v>
                </c:pt>
                <c:pt idx="8">
                  <c:v>1.337655707476076</c:v>
                </c:pt>
                <c:pt idx="9">
                  <c:v>1.1818322484338342</c:v>
                </c:pt>
                <c:pt idx="10">
                  <c:v>1.238722144973394</c:v>
                </c:pt>
                <c:pt idx="11">
                  <c:v>1.2673338402668695</c:v>
                </c:pt>
                <c:pt idx="12">
                  <c:v>1.3260005304002123</c:v>
                </c:pt>
                <c:pt idx="13">
                  <c:v>1.12252986077665</c:v>
                </c:pt>
                <c:pt idx="14">
                  <c:v>0.7054739664001128</c:v>
                </c:pt>
                <c:pt idx="15">
                  <c:v>0.6240002496000999</c:v>
                </c:pt>
                <c:pt idx="16">
                  <c:v>0</c:v>
                </c:pt>
                <c:pt idx="17">
                  <c:v>1.0381157998617045</c:v>
                </c:pt>
                <c:pt idx="18">
                  <c:v>0.8187695582770541</c:v>
                </c:pt>
                <c:pt idx="19">
                  <c:v>1.1321216649698782</c:v>
                </c:pt>
                <c:pt idx="20">
                  <c:v>1.0568827756942867</c:v>
                </c:pt>
                <c:pt idx="21">
                  <c:v>0.9934181188862349</c:v>
                </c:pt>
                <c:pt idx="22">
                  <c:v>1.214057628480194</c:v>
                </c:pt>
                <c:pt idx="23">
                  <c:v>1.0735176707863787</c:v>
                </c:pt>
                <c:pt idx="24">
                  <c:v>0.7220002888001156</c:v>
                </c:pt>
                <c:pt idx="25">
                  <c:v>0.7920003168001267</c:v>
                </c:pt>
                <c:pt idx="26">
                  <c:v>0.38000015200006076</c:v>
                </c:pt>
                <c:pt idx="27">
                  <c:v>0.6875387365539561</c:v>
                </c:pt>
                <c:pt idx="28">
                  <c:v>0.5867588553931974</c:v>
                </c:pt>
                <c:pt idx="29">
                  <c:v>0.938739505930585</c:v>
                </c:pt>
                <c:pt idx="30">
                  <c:v>1.2507545986624953</c:v>
                </c:pt>
              </c:numCache>
            </c:numRef>
          </c:val>
          <c:smooth val="0"/>
        </c:ser>
        <c:ser>
          <c:idx val="5"/>
          <c:order val="5"/>
          <c:tx>
            <c:strRef>
              <c:f>SUMMARY!$G$37:$G$38</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SUMMARY!$G$39:$G$69</c:f>
              <c:numCache>
                <c:ptCount val="31"/>
                <c:pt idx="0">
                  <c:v>0.500348026226167</c:v>
                </c:pt>
                <c:pt idx="1">
                  <c:v>0.9799619304463106</c:v>
                </c:pt>
                <c:pt idx="2">
                  <c:v>0.6843532149177566</c:v>
                </c:pt>
                <c:pt idx="3">
                  <c:v>0.6352729813819199</c:v>
                </c:pt>
                <c:pt idx="4">
                  <c:v>0.16400006560002622</c:v>
                </c:pt>
                <c:pt idx="5">
                  <c:v>1.0093588943095955</c:v>
                </c:pt>
                <c:pt idx="6">
                  <c:v>0.6952210573092021</c:v>
                </c:pt>
                <c:pt idx="7">
                  <c:v>1.143828043738114</c:v>
                </c:pt>
                <c:pt idx="8">
                  <c:v>1.198545933963828</c:v>
                </c:pt>
                <c:pt idx="9">
                  <c:v>1.230600492240197</c:v>
                </c:pt>
                <c:pt idx="10">
                  <c:v>0.9147829746088421</c:v>
                </c:pt>
                <c:pt idx="11">
                  <c:v>0.22260008904003561</c:v>
                </c:pt>
                <c:pt idx="12">
                  <c:v>0.9244141628691135</c:v>
                </c:pt>
                <c:pt idx="13">
                  <c:v>0.9136517416074856</c:v>
                </c:pt>
                <c:pt idx="14">
                  <c:v>1.0847238381448545</c:v>
                </c:pt>
                <c:pt idx="15">
                  <c:v>1.0124054682533266</c:v>
                </c:pt>
                <c:pt idx="16">
                  <c:v>1.2321254928501972</c:v>
                </c:pt>
                <c:pt idx="17">
                  <c:v>0.7590860179201214</c:v>
                </c:pt>
                <c:pt idx="18">
                  <c:v>0.87</c:v>
                </c:pt>
                <c:pt idx="19">
                  <c:v>0.606</c:v>
                </c:pt>
                <c:pt idx="20">
                  <c:v>0.575</c:v>
                </c:pt>
                <c:pt idx="21">
                  <c:v>0.9134403653761461</c:v>
                </c:pt>
                <c:pt idx="22">
                  <c:v>0.703278969836178</c:v>
                </c:pt>
                <c:pt idx="23">
                  <c:v>1.272276370979514</c:v>
                </c:pt>
                <c:pt idx="24">
                  <c:v>1.1146050970048296</c:v>
                </c:pt>
                <c:pt idx="25">
                  <c:v>1.1381128147956876</c:v>
                </c:pt>
                <c:pt idx="26">
                  <c:v>1.2648005059202023</c:v>
                </c:pt>
                <c:pt idx="27">
                  <c:v>1.152545915563821</c:v>
                </c:pt>
                <c:pt idx="28">
                  <c:v>0.6499502599801039</c:v>
                </c:pt>
                <c:pt idx="29">
                  <c:v>1.2820389743540512</c:v>
                </c:pt>
              </c:numCache>
            </c:numRef>
          </c:val>
          <c:smooth val="0"/>
        </c:ser>
        <c:ser>
          <c:idx val="6"/>
          <c:order val="6"/>
          <c:tx>
            <c:strRef>
              <c:f>SUMMARY!$H$37:$H$38</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SUMMARY!$H$39:$H$69</c:f>
              <c:numCache>
                <c:ptCount val="31"/>
                <c:pt idx="0">
                  <c:v>1.2879592780703093</c:v>
                </c:pt>
                <c:pt idx="1">
                  <c:v>0.6289233284924084</c:v>
                </c:pt>
                <c:pt idx="2">
                  <c:v>0.19476930867695424</c:v>
                </c:pt>
                <c:pt idx="3">
                  <c:v>1.362000544800218</c:v>
                </c:pt>
                <c:pt idx="4">
                  <c:v>0.9160979274147808</c:v>
                </c:pt>
                <c:pt idx="5">
                  <c:v>0.7515619444603943</c:v>
                </c:pt>
                <c:pt idx="6">
                  <c:v>0.4475001790000716</c:v>
                </c:pt>
                <c:pt idx="7">
                  <c:v>0.8422982092597092</c:v>
                </c:pt>
                <c:pt idx="8">
                  <c:v>0.5064707908236105</c:v>
                </c:pt>
                <c:pt idx="9">
                  <c:v>0.25885724640004143</c:v>
                </c:pt>
                <c:pt idx="10">
                  <c:v>0.6718623377104523</c:v>
                </c:pt>
                <c:pt idx="11">
                  <c:v>1.032882766094283</c:v>
                </c:pt>
                <c:pt idx="12">
                  <c:v>0.7843407392682107</c:v>
                </c:pt>
                <c:pt idx="13">
                  <c:v>1.3178828800943285</c:v>
                </c:pt>
                <c:pt idx="14">
                  <c:v>0.19745462443639525</c:v>
                </c:pt>
                <c:pt idx="15">
                  <c:v>1.01019552602943</c:v>
                </c:pt>
                <c:pt idx="16">
                  <c:v>0.4114910736873386</c:v>
                </c:pt>
                <c:pt idx="17">
                  <c:v>0.5080002032000813</c:v>
                </c:pt>
                <c:pt idx="18">
                  <c:v>0.6613335978667725</c:v>
                </c:pt>
                <c:pt idx="19">
                  <c:v>0.5113848199385433</c:v>
                </c:pt>
                <c:pt idx="20">
                  <c:v>0.07200002880001152</c:v>
                </c:pt>
                <c:pt idx="21">
                  <c:v>0.9360003744001499</c:v>
                </c:pt>
                <c:pt idx="22">
                  <c:v>0.8229733021622938</c:v>
                </c:pt>
                <c:pt idx="23">
                  <c:v>1.2524155953058607</c:v>
                </c:pt>
                <c:pt idx="24">
                  <c:v>1.2214095794729227</c:v>
                </c:pt>
                <c:pt idx="25">
                  <c:v>1.190585091618652</c:v>
                </c:pt>
                <c:pt idx="26">
                  <c:v>1.212706367435488</c:v>
                </c:pt>
                <c:pt idx="27">
                  <c:v>1.9080007632003053</c:v>
                </c:pt>
                <c:pt idx="28">
                  <c:v>1.1646211555036348</c:v>
                </c:pt>
                <c:pt idx="29">
                  <c:v>1.1388004555201823</c:v>
                </c:pt>
                <c:pt idx="30">
                  <c:v>1.0041146873601607</c:v>
                </c:pt>
              </c:numCache>
            </c:numRef>
          </c:val>
          <c:smooth val="0"/>
        </c:ser>
        <c:ser>
          <c:idx val="7"/>
          <c:order val="7"/>
          <c:tx>
            <c:strRef>
              <c:f>SUMMARY!$I$37:$I$38</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SUMMARY!$I$39:$I$69</c:f>
              <c:numCache>
                <c:ptCount val="31"/>
                <c:pt idx="0">
                  <c:v>1.0028827540942782</c:v>
                </c:pt>
                <c:pt idx="1">
                  <c:v>0.8434289088001349</c:v>
                </c:pt>
                <c:pt idx="2">
                  <c:v>0</c:v>
                </c:pt>
                <c:pt idx="3">
                  <c:v>1.1422983292597573</c:v>
                </c:pt>
                <c:pt idx="4">
                  <c:v>1.2285004914001965</c:v>
                </c:pt>
                <c:pt idx="5">
                  <c:v>1.1341337869868482</c:v>
                </c:pt>
                <c:pt idx="6">
                  <c:v>0.3300001320000528</c:v>
                </c:pt>
                <c:pt idx="7">
                  <c:v>0.7450002980001191</c:v>
                </c:pt>
                <c:pt idx="8">
                  <c:v>0.9880523432728853</c:v>
                </c:pt>
                <c:pt idx="9">
                  <c:v>1.1393604557441823</c:v>
                </c:pt>
                <c:pt idx="10">
                  <c:v>0.2200000880000352</c:v>
                </c:pt>
                <c:pt idx="11">
                  <c:v>1.1844004737601894</c:v>
                </c:pt>
                <c:pt idx="12">
                  <c:v>0.9400912851274232</c:v>
                </c:pt>
                <c:pt idx="13">
                  <c:v>0.8576474018824901</c:v>
                </c:pt>
                <c:pt idx="14">
                  <c:v>1.3613028701025431</c:v>
                </c:pt>
                <c:pt idx="15">
                  <c:v>0.9344765642668161</c:v>
                </c:pt>
                <c:pt idx="16">
                  <c:v>0.6327002530801012</c:v>
                </c:pt>
                <c:pt idx="17">
                  <c:v>0.14628577280002342</c:v>
                </c:pt>
                <c:pt idx="18">
                  <c:v>0.4689232644923827</c:v>
                </c:pt>
                <c:pt idx="19">
                  <c:v>0.48852193453920867</c:v>
                </c:pt>
                <c:pt idx="20">
                  <c:v>0.4996365634909891</c:v>
                </c:pt>
                <c:pt idx="21">
                  <c:v>0.4410001764000706</c:v>
                </c:pt>
                <c:pt idx="22">
                  <c:v>0.9183603673441468</c:v>
                </c:pt>
                <c:pt idx="23">
                  <c:v>0.5391430728000863</c:v>
                </c:pt>
                <c:pt idx="24">
                  <c:v>0.9066509650700246</c:v>
                </c:pt>
                <c:pt idx="25">
                  <c:v>0</c:v>
                </c:pt>
                <c:pt idx="26">
                  <c:v>0.023000009200003682</c:v>
                </c:pt>
                <c:pt idx="27">
                  <c:v>0.30356768899464315</c:v>
                </c:pt>
                <c:pt idx="28">
                  <c:v>1.0959478068001753</c:v>
                </c:pt>
                <c:pt idx="29">
                  <c:v>1.2583409288682865</c:v>
                </c:pt>
                <c:pt idx="30">
                  <c:v>1.1481486074075913</c:v>
                </c:pt>
              </c:numCache>
            </c:numRef>
          </c:val>
          <c:smooth val="0"/>
        </c:ser>
        <c:ser>
          <c:idx val="8"/>
          <c:order val="8"/>
          <c:tx>
            <c:strRef>
              <c:f>SUMMARY!$J$37:$J$38</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SUMMARY!$J$39:$J$69</c:f>
              <c:numCache>
                <c:ptCount val="31"/>
                <c:pt idx="0">
                  <c:v>1.1992657858287634</c:v>
                </c:pt>
                <c:pt idx="1">
                  <c:v>0</c:v>
                </c:pt>
                <c:pt idx="2">
                  <c:v>0.2712632664000434</c:v>
                </c:pt>
                <c:pt idx="3">
                  <c:v>0.5264349931826929</c:v>
                </c:pt>
                <c:pt idx="4">
                  <c:v>0.4204139612690328</c:v>
                </c:pt>
                <c:pt idx="5">
                  <c:v>0.5440467292465986</c:v>
                </c:pt>
                <c:pt idx="6">
                  <c:v>0.012000004800001919</c:v>
                </c:pt>
                <c:pt idx="7">
                  <c:v>0.3763280193836667</c:v>
                </c:pt>
                <c:pt idx="8">
                  <c:v>1.2081295155098708</c:v>
                </c:pt>
                <c:pt idx="9">
                  <c:v>0.6773117463345345</c:v>
                </c:pt>
                <c:pt idx="10">
                  <c:v>0.988364031709249</c:v>
                </c:pt>
                <c:pt idx="11">
                  <c:v>0</c:v>
                </c:pt>
                <c:pt idx="12">
                  <c:v>0.35904014361605746</c:v>
                </c:pt>
                <c:pt idx="13">
                  <c:v>0.9965397244585864</c:v>
                </c:pt>
                <c:pt idx="14">
                  <c:v>0.9549094728728801</c:v>
                </c:pt>
                <c:pt idx="15">
                  <c:v>1.158638761327845</c:v>
                </c:pt>
                <c:pt idx="16">
                  <c:v>0.9426210667035991</c:v>
                </c:pt>
                <c:pt idx="17">
                  <c:v>1.1203377975327093</c:v>
                </c:pt>
                <c:pt idx="18">
                  <c:v>0.7509003003601201</c:v>
                </c:pt>
                <c:pt idx="19">
                  <c:v>1.1478625281105286</c:v>
                </c:pt>
                <c:pt idx="20">
                  <c:v>0.9738951264001559</c:v>
                </c:pt>
                <c:pt idx="21">
                  <c:v>0.8011503204601282</c:v>
                </c:pt>
                <c:pt idx="22">
                  <c:v>0</c:v>
                </c:pt>
                <c:pt idx="23">
                  <c:v>0.21105890795297494</c:v>
                </c:pt>
                <c:pt idx="24">
                  <c:v>0.9126525389740591</c:v>
                </c:pt>
                <c:pt idx="25">
                  <c:v>1.177024861053847</c:v>
                </c:pt>
                <c:pt idx="26">
                  <c:v>1.1705459227638237</c:v>
                </c:pt>
                <c:pt idx="27">
                  <c:v>0.8790403516161406</c:v>
                </c:pt>
                <c:pt idx="28">
                  <c:v>0.3592942613647634</c:v>
                </c:pt>
                <c:pt idx="29">
                  <c:v>0</c:v>
                </c:pt>
                <c:pt idx="30">
                  <c:v>0</c:v>
                </c:pt>
              </c:numCache>
            </c:numRef>
          </c:val>
          <c:smooth val="0"/>
        </c:ser>
        <c:ser>
          <c:idx val="9"/>
          <c:order val="9"/>
          <c:tx>
            <c:strRef>
              <c:f>SUMMARY!$K$37:$K$38</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SUMMARY!$K$39:$K$69</c:f>
              <c:numCache>
                <c:ptCount val="31"/>
                <c:pt idx="0">
                  <c:v>0.6085716720000974</c:v>
                </c:pt>
                <c:pt idx="1">
                  <c:v>0.4554001821600729</c:v>
                </c:pt>
                <c:pt idx="2">
                  <c:v>0.7803120004364884</c:v>
                </c:pt>
                <c:pt idx="3">
                  <c:v>0.4760001904000762</c:v>
                </c:pt>
                <c:pt idx="4">
                  <c:v>0</c:v>
                </c:pt>
                <c:pt idx="5">
                  <c:v>0.5735456839637282</c:v>
                </c:pt>
                <c:pt idx="6">
                  <c:v>0.024000009600003838</c:v>
                </c:pt>
                <c:pt idx="7">
                  <c:v>0.5561313699935316</c:v>
                </c:pt>
                <c:pt idx="8">
                  <c:v>1.168683394302626</c:v>
                </c:pt>
                <c:pt idx="9">
                  <c:v>0.6795695025970319</c:v>
                </c:pt>
                <c:pt idx="10">
                  <c:v>0.9760003904001561</c:v>
                </c:pt>
                <c:pt idx="11">
                  <c:v>0.6512435037406448</c:v>
                </c:pt>
                <c:pt idx="12">
                  <c:v>0.7400002960001184</c:v>
                </c:pt>
                <c:pt idx="13">
                  <c:v>0.9520003808001524</c:v>
                </c:pt>
                <c:pt idx="14">
                  <c:v>0</c:v>
                </c:pt>
                <c:pt idx="15">
                  <c:v>0.5533587119095226</c:v>
                </c:pt>
                <c:pt idx="16">
                  <c:v>0.5008802003520801</c:v>
                </c:pt>
                <c:pt idx="17">
                  <c:v>0.38228586720006114</c:v>
                </c:pt>
                <c:pt idx="18">
                  <c:v>0.4968890876445239</c:v>
                </c:pt>
                <c:pt idx="19">
                  <c:v>0.789091224727399</c:v>
                </c:pt>
                <c:pt idx="20">
                  <c:v>0.2594286752000415</c:v>
                </c:pt>
                <c:pt idx="21">
                  <c:v>0.6712943861648133</c:v>
                </c:pt>
                <c:pt idx="22">
                  <c:v>0.7940262916364906</c:v>
                </c:pt>
                <c:pt idx="23">
                  <c:v>0</c:v>
                </c:pt>
                <c:pt idx="24">
                  <c:v>0.7572176941914255</c:v>
                </c:pt>
                <c:pt idx="25">
                  <c:v>0</c:v>
                </c:pt>
                <c:pt idx="26">
                  <c:v>0.5904377361750945</c:v>
                </c:pt>
                <c:pt idx="27">
                  <c:v>0.13600005440002175</c:v>
                </c:pt>
                <c:pt idx="28">
                  <c:v>0.873290671896914</c:v>
                </c:pt>
                <c:pt idx="29">
                  <c:v>0</c:v>
                </c:pt>
                <c:pt idx="30">
                  <c:v>0</c:v>
                </c:pt>
              </c:numCache>
            </c:numRef>
          </c:val>
          <c:smooth val="0"/>
        </c:ser>
        <c:ser>
          <c:idx val="10"/>
          <c:order val="10"/>
          <c:tx>
            <c:strRef>
              <c:f>SUMMARY!$L$37:$L$38</c:f>
              <c:strCache>
                <c:ptCount val="1"/>
                <c:pt idx="0">
                  <c:v>NOVEMBER</c:v>
                </c:pt>
              </c:strCache>
            </c:strRef>
          </c:tx>
          <c:extLst>
            <c:ext xmlns:c14="http://schemas.microsoft.com/office/drawing/2007/8/2/chart" uri="{6F2FDCE9-48DA-4B69-8628-5D25D57E5C99}">
              <c14:invertSolidFillFmt>
                <c14:spPr>
                  <a:solidFill>
                    <a:srgbClr val="000000"/>
                  </a:solidFill>
                </c14:spPr>
              </c14:invertSolidFillFmt>
            </c:ext>
          </c:extLst>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SUMMARY!$L$39:$L$69</c:f>
              <c:numCache>
                <c:ptCount val="31"/>
                <c:pt idx="0">
                  <c:v>0</c:v>
                </c:pt>
                <c:pt idx="1">
                  <c:v>0</c:v>
                </c:pt>
                <c:pt idx="2">
                  <c:v>0</c:v>
                </c:pt>
                <c:pt idx="3">
                  <c:v>0</c:v>
                </c:pt>
                <c:pt idx="4">
                  <c:v>0</c:v>
                </c:pt>
                <c:pt idx="5">
                  <c:v>0</c:v>
                </c:pt>
                <c:pt idx="6">
                  <c:v>0</c:v>
                </c:pt>
                <c:pt idx="7">
                  <c:v>0</c:v>
                </c:pt>
                <c:pt idx="8">
                  <c:v>0</c:v>
                </c:pt>
                <c:pt idx="9">
                  <c:v>0</c:v>
                </c:pt>
                <c:pt idx="10">
                  <c:v>0.26040010416004167</c:v>
                </c:pt>
                <c:pt idx="11">
                  <c:v>0.7866003146401258</c:v>
                </c:pt>
                <c:pt idx="12">
                  <c:v>0.630827838538032</c:v>
                </c:pt>
                <c:pt idx="13">
                  <c:v>0</c:v>
                </c:pt>
                <c:pt idx="14">
                  <c:v>0.42400016960006787</c:v>
                </c:pt>
                <c:pt idx="15">
                  <c:v>0.12190913967274679</c:v>
                </c:pt>
                <c:pt idx="16">
                  <c:v>0.5009232772923878</c:v>
                </c:pt>
                <c:pt idx="17">
                  <c:v>0.01400000560000224</c:v>
                </c:pt>
                <c:pt idx="18">
                  <c:v>0</c:v>
                </c:pt>
                <c:pt idx="19">
                  <c:v>0.10228575520001637</c:v>
                </c:pt>
                <c:pt idx="20">
                  <c:v>0.5415791640000868</c:v>
                </c:pt>
                <c:pt idx="21">
                  <c:v>0.4965716272000794</c:v>
                </c:pt>
                <c:pt idx="22">
                  <c:v>0</c:v>
                </c:pt>
                <c:pt idx="23">
                  <c:v>0.6450002580001033</c:v>
                </c:pt>
                <c:pt idx="24">
                  <c:v>0.5348573568000856</c:v>
                </c:pt>
                <c:pt idx="25">
                  <c:v>0.2808001123200449</c:v>
                </c:pt>
                <c:pt idx="26">
                  <c:v>0</c:v>
                </c:pt>
                <c:pt idx="27">
                  <c:v>0</c:v>
                </c:pt>
                <c:pt idx="28">
                  <c:v>0.16595751319151592</c:v>
                </c:pt>
                <c:pt idx="29">
                  <c:v>0</c:v>
                </c:pt>
              </c:numCache>
            </c:numRef>
          </c:val>
          <c:smooth val="0"/>
        </c:ser>
        <c:ser>
          <c:idx val="11"/>
          <c:order val="11"/>
          <c:tx>
            <c:strRef>
              <c:f>SUMMARY!$M$37:$M$38</c:f>
              <c:strCache>
                <c:ptCount val="1"/>
                <c:pt idx="0">
                  <c:v>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SUMMARY!$A$39:$A$69</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SUMMARY!$M$39:$M$69</c:f>
              <c:numCache>
                <c:ptCount val="31"/>
                <c:pt idx="0">
                  <c:v>0</c:v>
                </c:pt>
                <c:pt idx="1">
                  <c:v>0.22736851200003638</c:v>
                </c:pt>
                <c:pt idx="2">
                  <c:v>0.5213795188966353</c:v>
                </c:pt>
                <c:pt idx="3">
                  <c:v>0</c:v>
                </c:pt>
                <c:pt idx="4">
                  <c:v>0.12150004860001944</c:v>
                </c:pt>
                <c:pt idx="5">
                  <c:v>0.4305716008000689</c:v>
                </c:pt>
                <c:pt idx="6">
                  <c:v>0.5944140308690606</c:v>
                </c:pt>
                <c:pt idx="7">
                  <c:v>0</c:v>
                </c:pt>
                <c:pt idx="8">
                  <c:v>0</c:v>
                </c:pt>
                <c:pt idx="9">
                  <c:v>0.3382980076596286</c:v>
                </c:pt>
                <c:pt idx="10">
                  <c:v>0</c:v>
                </c:pt>
                <c:pt idx="11">
                  <c:v>0.34070601863534866</c:v>
                </c:pt>
                <c:pt idx="12">
                  <c:v>0.38620015448006184</c:v>
                </c:pt>
                <c:pt idx="13">
                  <c:v>0.07140002856001142</c:v>
                </c:pt>
                <c:pt idx="14">
                  <c:v>0</c:v>
                </c:pt>
                <c:pt idx="15">
                  <c:v>0</c:v>
                </c:pt>
                <c:pt idx="16">
                  <c:v>0.3210001284000514</c:v>
                </c:pt>
                <c:pt idx="17">
                  <c:v>0</c:v>
                </c:pt>
                <c:pt idx="18">
                  <c:v>0.22984624578465215</c:v>
                </c:pt>
                <c:pt idx="19">
                  <c:v>0</c:v>
                </c:pt>
                <c:pt idx="20">
                  <c:v>0</c:v>
                </c:pt>
                <c:pt idx="21">
                  <c:v>0.4867120590916033</c:v>
                </c:pt>
                <c:pt idx="22">
                  <c:v>0</c:v>
                </c:pt>
                <c:pt idx="23">
                  <c:v>0</c:v>
                </c:pt>
                <c:pt idx="24">
                  <c:v>0.022285723200003566</c:v>
                </c:pt>
                <c:pt idx="25">
                  <c:v>0.5383638517091771</c:v>
                </c:pt>
                <c:pt idx="26">
                  <c:v>0.5299638483491756</c:v>
                </c:pt>
                <c:pt idx="27">
                  <c:v>0.44231596640007076</c:v>
                </c:pt>
                <c:pt idx="28">
                  <c:v>0.45056621796233626</c:v>
                </c:pt>
                <c:pt idx="29">
                  <c:v>0.4672801869120748</c:v>
                </c:pt>
                <c:pt idx="30">
                  <c:v>0</c:v>
                </c:pt>
              </c:numCache>
            </c:numRef>
          </c:val>
          <c:smooth val="0"/>
        </c:ser>
        <c:dropLines/>
        <c:marker val="1"/>
        <c:axId val="37228716"/>
        <c:axId val="66622989"/>
      </c:lineChart>
      <c:catAx>
        <c:axId val="37228716"/>
        <c:scaling>
          <c:orientation val="minMax"/>
        </c:scaling>
        <c:axPos val="b"/>
        <c:title>
          <c:tx>
            <c:rich>
              <a:bodyPr vert="horz" rot="0" anchor="ctr"/>
              <a:lstStyle/>
              <a:p>
                <a:pPr algn="ctr">
                  <a:defRPr/>
                </a:pPr>
                <a:r>
                  <a:rPr lang="en-US" cap="none" sz="1125"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925" b="1" i="0" u="none" baseline="0"/>
            </a:pPr>
          </a:p>
        </c:txPr>
        <c:crossAx val="66622989"/>
        <c:crosses val="autoZero"/>
        <c:auto val="1"/>
        <c:lblOffset val="100"/>
        <c:noMultiLvlLbl val="0"/>
      </c:catAx>
      <c:valAx>
        <c:axId val="66622989"/>
        <c:scaling>
          <c:orientation val="minMax"/>
          <c:max val="2"/>
          <c:min val="0"/>
        </c:scaling>
        <c:axPos val="l"/>
        <c:title>
          <c:tx>
            <c:rich>
              <a:bodyPr vert="horz" rot="0" anchor="ctr"/>
              <a:lstStyle/>
              <a:p>
                <a:pPr algn="ctr">
                  <a:defRPr/>
                </a:pPr>
                <a:r>
                  <a:rPr lang="en-US" cap="none" sz="1300"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1" i="0" u="none" baseline="0"/>
            </a:pPr>
          </a:p>
        </c:txPr>
        <c:crossAx val="37228716"/>
        <c:crossesAt val="1"/>
        <c:crossBetween val="between"/>
        <c:dispUnits/>
        <c:majorUnit val="0.1"/>
        <c:minorUnit val="0.02"/>
      </c:valAx>
      <c:spPr>
        <a:solidFill>
          <a:srgbClr val="C0C0C0"/>
        </a:solidFill>
      </c:spPr>
    </c:plotArea>
    <c:legend>
      <c:legendPos val="r"/>
      <c:layout>
        <c:manualLayout>
          <c:xMode val="edge"/>
          <c:yMode val="edge"/>
          <c:x val="0.87375"/>
          <c:y val="0.01375"/>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MAANDELIJKS  VERMOGEN (kW)
SOLES-2, 2,8 m</a:t>
            </a:r>
            <a:r>
              <a:rPr lang="en-US" cap="none" sz="1125" b="1" i="0" u="none" baseline="30000"/>
              <a:t>2</a:t>
            </a:r>
            <a:r>
              <a:rPr lang="en-US" cap="none" sz="1125" b="1" i="0" u="none" baseline="0"/>
              <a:t>, 150+80 liter
2008</a:t>
            </a:r>
          </a:p>
        </c:rich>
      </c:tx>
      <c:layout>
        <c:manualLayout>
          <c:xMode val="factor"/>
          <c:yMode val="factor"/>
          <c:x val="0"/>
          <c:y val="-0.004"/>
        </c:manualLayout>
      </c:layout>
      <c:spPr>
        <a:noFill/>
        <a:ln>
          <a:noFill/>
        </a:ln>
      </c:spPr>
    </c:title>
    <c:plotArea>
      <c:layout>
        <c:manualLayout>
          <c:xMode val="edge"/>
          <c:yMode val="edge"/>
          <c:x val="0.038"/>
          <c:y val="0.1195"/>
          <c:w val="0.94925"/>
          <c:h val="0.86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SUMMARY!$B$71:$M$71</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SUMMARY!$B$72:$M$72</c:f>
              <c:numCache>
                <c:ptCount val="12"/>
                <c:pt idx="0">
                  <c:v>0.12481132978235097</c:v>
                </c:pt>
                <c:pt idx="1">
                  <c:v>0.5101441742217279</c:v>
                </c:pt>
                <c:pt idx="2">
                  <c:v>0.4921880074890104</c:v>
                </c:pt>
                <c:pt idx="3">
                  <c:v>0.7719517085701748</c:v>
                </c:pt>
                <c:pt idx="4">
                  <c:v>0.9830419192360834</c:v>
                </c:pt>
                <c:pt idx="5">
                  <c:v>0.8949109899745878</c:v>
                </c:pt>
                <c:pt idx="6">
                  <c:v>0.8460288621452902</c:v>
                </c:pt>
                <c:pt idx="7">
                  <c:v>0.7394130191608285</c:v>
                </c:pt>
                <c:pt idx="8">
                  <c:v>0.6713023379744224</c:v>
                </c:pt>
                <c:pt idx="9">
                  <c:v>0.49824707025461656</c:v>
                </c:pt>
                <c:pt idx="10">
                  <c:v>0.18352375454051117</c:v>
                </c:pt>
                <c:pt idx="11">
                  <c:v>0.21032813381645213</c:v>
                </c:pt>
              </c:numCache>
            </c:numRef>
          </c:val>
        </c:ser>
        <c:axId val="62735990"/>
        <c:axId val="27752999"/>
      </c:barChart>
      <c:catAx>
        <c:axId val="62735990"/>
        <c:scaling>
          <c:orientation val="minMax"/>
        </c:scaling>
        <c:axPos val="b"/>
        <c:delete val="0"/>
        <c:numFmt formatCode="General" sourceLinked="1"/>
        <c:majorTickMark val="out"/>
        <c:minorTickMark val="none"/>
        <c:tickLblPos val="nextTo"/>
        <c:crossAx val="27752999"/>
        <c:crosses val="autoZero"/>
        <c:auto val="1"/>
        <c:lblOffset val="100"/>
        <c:noMultiLvlLbl val="0"/>
      </c:catAx>
      <c:valAx>
        <c:axId val="27752999"/>
        <c:scaling>
          <c:orientation val="minMax"/>
          <c:max val="1.1"/>
          <c:min val="0"/>
        </c:scaling>
        <c:axPos val="l"/>
        <c:title>
          <c:tx>
            <c:rich>
              <a:bodyPr vert="horz" rot="0" anchor="ctr"/>
              <a:lstStyle/>
              <a:p>
                <a:pPr algn="ctr">
                  <a:defRPr/>
                </a:pPr>
                <a:r>
                  <a:rPr lang="en-US" cap="none" sz="1025"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6273599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Times New Roman"/>
                <a:ea typeface="Times New Roman"/>
                <a:cs typeface="Times New Roman"/>
              </a:rPr>
              <a:t>OPBRENGST THERMISCH versus PV in kWh/m2  per maand
JAAR 2008 (Kwant-sys versus Wouterlood-sys)</a:t>
            </a:r>
          </a:p>
        </c:rich>
      </c:tx>
      <c:layout/>
      <c:spPr>
        <a:noFill/>
        <a:ln>
          <a:noFill/>
        </a:ln>
      </c:spPr>
    </c:title>
    <c:plotArea>
      <c:layout>
        <c:manualLayout>
          <c:xMode val="edge"/>
          <c:yMode val="edge"/>
          <c:x val="0.035"/>
          <c:y val="0.0995"/>
          <c:w val="0.911"/>
          <c:h val="0.884"/>
        </c:manualLayout>
      </c:layout>
      <c:barChart>
        <c:barDir val="col"/>
        <c:grouping val="clustered"/>
        <c:varyColors val="0"/>
        <c:ser>
          <c:idx val="0"/>
          <c:order val="0"/>
          <c:tx>
            <c:strRef>
              <c:f>SUMMARY!$A$116</c:f>
              <c:strCache>
                <c:ptCount val="1"/>
                <c:pt idx="0">
                  <c:v>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SUMMARY!$B$115:$M$115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SUMMARY!$B$116:$M$116</c:f>
              <c:numCache>
                <c:ptCount val="12"/>
                <c:pt idx="0">
                  <c:v>7.21</c:v>
                </c:pt>
                <c:pt idx="1">
                  <c:v>27.874285714285715</c:v>
                </c:pt>
                <c:pt idx="2">
                  <c:v>23.768928571428578</c:v>
                </c:pt>
                <c:pt idx="3">
                  <c:v>48.25928571428571</c:v>
                </c:pt>
                <c:pt idx="4">
                  <c:v>69.70357142857144</c:v>
                </c:pt>
                <c:pt idx="5">
                  <c:v>63.90642857142859</c:v>
                </c:pt>
                <c:pt idx="6">
                  <c:v>54.630357142857115</c:v>
                </c:pt>
                <c:pt idx="7">
                  <c:v>47.77750000000002</c:v>
                </c:pt>
                <c:pt idx="8">
                  <c:v>42.221785714285716</c:v>
                </c:pt>
                <c:pt idx="9">
                  <c:v>29.69035714285716</c:v>
                </c:pt>
                <c:pt idx="10">
                  <c:v>11.647142857142805</c:v>
                </c:pt>
                <c:pt idx="11">
                  <c:v>9.805357142857199</c:v>
                </c:pt>
              </c:numCache>
            </c:numRef>
          </c:val>
        </c:ser>
        <c:ser>
          <c:idx val="1"/>
          <c:order val="1"/>
          <c:tx>
            <c:strRef>
              <c:f>SUMMARY!$A$117</c:f>
              <c:strCache>
                <c:ptCount val="1"/>
                <c:pt idx="0">
                  <c:v>PV</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SUMMARY!$B$115:$M$115</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SUMMARY!$B$117:$M$117</c:f>
              <c:numCache>
                <c:ptCount val="12"/>
                <c:pt idx="0">
                  <c:v>1.6</c:v>
                </c:pt>
                <c:pt idx="1">
                  <c:v>4.65</c:v>
                </c:pt>
                <c:pt idx="2">
                  <c:v>5.52</c:v>
                </c:pt>
                <c:pt idx="3">
                  <c:v>8.7</c:v>
                </c:pt>
                <c:pt idx="4">
                  <c:v>10.433</c:v>
                </c:pt>
                <c:pt idx="5">
                  <c:v>9.416</c:v>
                </c:pt>
                <c:pt idx="6">
                  <c:v>8.45</c:v>
                </c:pt>
                <c:pt idx="7">
                  <c:v>7.25</c:v>
                </c:pt>
                <c:pt idx="8">
                  <c:v>6.55</c:v>
                </c:pt>
                <c:pt idx="9">
                  <c:v>5.05</c:v>
                </c:pt>
                <c:pt idx="10">
                  <c:v>1.983</c:v>
                </c:pt>
                <c:pt idx="11">
                  <c:v>2.2</c:v>
                </c:pt>
              </c:numCache>
            </c:numRef>
          </c:val>
        </c:ser>
        <c:axId val="48450400"/>
        <c:axId val="33400417"/>
      </c:barChart>
      <c:catAx>
        <c:axId val="48450400"/>
        <c:scaling>
          <c:orientation val="minMax"/>
        </c:scaling>
        <c:axPos val="b"/>
        <c:delete val="0"/>
        <c:numFmt formatCode="General" sourceLinked="1"/>
        <c:majorTickMark val="out"/>
        <c:minorTickMark val="none"/>
        <c:tickLblPos val="nextTo"/>
        <c:crossAx val="33400417"/>
        <c:crosses val="autoZero"/>
        <c:auto val="1"/>
        <c:lblOffset val="100"/>
        <c:noMultiLvlLbl val="0"/>
      </c:catAx>
      <c:valAx>
        <c:axId val="33400417"/>
        <c:scaling>
          <c:orientation val="minMax"/>
        </c:scaling>
        <c:axPos val="l"/>
        <c:title>
          <c:tx>
            <c:rich>
              <a:bodyPr vert="horz" rot="0" anchor="ctr"/>
              <a:lstStyle/>
              <a:p>
                <a:pPr algn="ctr">
                  <a:defRPr/>
                </a:pPr>
                <a:r>
                  <a:rPr lang="en-US" cap="none" sz="975" b="1" i="0" u="none" baseline="0">
                    <a:latin typeface="Times New Roman"/>
                    <a:ea typeface="Times New Roman"/>
                    <a:cs typeface="Times New Roman"/>
                  </a:rPr>
                  <a:t>kWh</a:t>
                </a:r>
              </a:p>
            </c:rich>
          </c:tx>
          <c:layout>
            <c:manualLayout>
              <c:xMode val="factor"/>
              <c:yMode val="factor"/>
              <c:x val="0.00625"/>
              <c:y val="0.14375"/>
            </c:manualLayout>
          </c:layout>
          <c:overlay val="0"/>
          <c:spPr>
            <a:noFill/>
            <a:ln>
              <a:noFill/>
            </a:ln>
          </c:spPr>
        </c:title>
        <c:majorGridlines/>
        <c:minorGridlines/>
        <c:delete val="0"/>
        <c:numFmt formatCode="0" sourceLinked="0"/>
        <c:majorTickMark val="out"/>
        <c:minorTickMark val="none"/>
        <c:tickLblPos val="nextTo"/>
        <c:crossAx val="48450400"/>
        <c:crossesAt val="1"/>
        <c:crossBetween val="between"/>
        <c:dispUnits/>
        <c:minorUnit val="5"/>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975" b="0" i="0" u="none" baseline="0">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0.21675</cdr:y>
    </cdr:from>
    <cdr:to>
      <cdr:x>0.73925</cdr:x>
      <cdr:y>0.31</cdr:y>
    </cdr:to>
    <cdr:sp>
      <cdr:nvSpPr>
        <cdr:cNvPr id="1" name="TextBox 1"/>
        <cdr:cNvSpPr txBox="1">
          <a:spLocks noChangeArrowheads="1"/>
        </cdr:cNvSpPr>
      </cdr:nvSpPr>
      <cdr:spPr>
        <a:xfrm>
          <a:off x="6772275" y="1238250"/>
          <a:ext cx="104775" cy="53340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0.1645</cdr:y>
    </cdr:from>
    <cdr:to>
      <cdr:x>0.9345</cdr:x>
      <cdr:y>0.40475</cdr:y>
    </cdr:to>
    <cdr:sp>
      <cdr:nvSpPr>
        <cdr:cNvPr id="2" name="TextBox 2"/>
        <cdr:cNvSpPr txBox="1">
          <a:spLocks noChangeArrowheads="1"/>
        </cdr:cNvSpPr>
      </cdr:nvSpPr>
      <cdr:spPr>
        <a:xfrm>
          <a:off x="5791200" y="942975"/>
          <a:ext cx="2895600" cy="13811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0.14375</cdr:y>
    </cdr:from>
    <cdr:to>
      <cdr:x>0.47175</cdr:x>
      <cdr:y>0.188</cdr:y>
    </cdr:to>
    <cdr:sp>
      <cdr:nvSpPr>
        <cdr:cNvPr id="1" name="TextBox 1"/>
        <cdr:cNvSpPr txBox="1">
          <a:spLocks noChangeArrowheads="1"/>
        </cdr:cNvSpPr>
      </cdr:nvSpPr>
      <cdr:spPr>
        <a:xfrm>
          <a:off x="1295400" y="819150"/>
          <a:ext cx="3095625" cy="257175"/>
        </a:xfrm>
        <a:prstGeom prst="rect">
          <a:avLst/>
        </a:prstGeom>
        <a:noFill/>
        <a:ln w="9525" cmpd="sng">
          <a:noFill/>
        </a:ln>
      </cdr:spPr>
      <cdr:txBody>
        <a:bodyPr vertOverflow="clip" wrap="square"/>
        <a:p>
          <a:pPr algn="l">
            <a:defRPr/>
          </a:pPr>
          <a:r>
            <a:rPr lang="en-US" cap="none" sz="1100" b="1" i="0" u="none" baseline="0"/>
            <a:t>Het gemiddeld aantal draaiuren is: 3,926</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0.131</cdr:y>
    </cdr:from>
    <cdr:to>
      <cdr:x>0.7745</cdr:x>
      <cdr:y>0.32825</cdr:y>
    </cdr:to>
    <cdr:sp>
      <cdr:nvSpPr>
        <cdr:cNvPr id="1" name="TextBox 1"/>
        <cdr:cNvSpPr txBox="1">
          <a:spLocks noChangeArrowheads="1"/>
        </cdr:cNvSpPr>
      </cdr:nvSpPr>
      <cdr:spPr>
        <a:xfrm>
          <a:off x="771525" y="771525"/>
          <a:ext cx="5943600" cy="1162050"/>
        </a:xfrm>
        <a:prstGeom prst="rect">
          <a:avLst/>
        </a:prstGeom>
        <a:noFill/>
        <a:ln w="9525" cmpd="sng">
          <a:noFill/>
        </a:ln>
      </cdr:spPr>
      <cdr:txBody>
        <a:bodyPr vertOverflow="clip" wrap="square"/>
        <a:p>
          <a:pPr algn="l">
            <a:defRPr/>
          </a:pPr>
          <a:r>
            <a:rPr lang="en-US" cap="none" sz="925"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WattPeakActual=WPA=1,342 kWatt)
Het jaargemiddelde DAGvermogen tot heden is: 577 Watt (elke dag, gedurende 365 dagen)
Dit is 206  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0.6495</cdr:x>
      <cdr:y>0.14275</cdr:y>
    </cdr:from>
    <cdr:to>
      <cdr:x>0.97075</cdr:x>
      <cdr:y>0.45</cdr:y>
    </cdr:to>
    <cdr:sp>
      <cdr:nvSpPr>
        <cdr:cNvPr id="1" name="TextBox 1"/>
        <cdr:cNvSpPr txBox="1">
          <a:spLocks noChangeArrowheads="1"/>
        </cdr:cNvSpPr>
      </cdr:nvSpPr>
      <cdr:spPr>
        <a:xfrm>
          <a:off x="5619750" y="838200"/>
          <a:ext cx="2781300" cy="18192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925" b="0" i="0" u="none" baseline="30000">
              <a:latin typeface="Arial"/>
              <a:ea typeface="Arial"/>
              <a:cs typeface="Arial"/>
            </a:rPr>
            <a:t>2</a:t>
          </a:r>
          <a:r>
            <a:rPr lang="en-US" cap="none" sz="925"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34050"/>
    <xdr:graphicFrame>
      <xdr:nvGraphicFramePr>
        <xdr:cNvPr id="1" name="Shape 1025"/>
        <xdr:cNvGraphicFramePr/>
      </xdr:nvGraphicFramePr>
      <xdr:xfrm>
        <a:off x="0" y="0"/>
        <a:ext cx="9305925" cy="573405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0.27525</cdr:y>
    </cdr:from>
    <cdr:to>
      <cdr:x>0.8365</cdr:x>
      <cdr:y>0.3315</cdr:y>
    </cdr:to>
    <cdr:sp>
      <cdr:nvSpPr>
        <cdr:cNvPr id="1" name="TextBox 1"/>
        <cdr:cNvSpPr txBox="1">
          <a:spLocks noChangeArrowheads="1"/>
        </cdr:cNvSpPr>
      </cdr:nvSpPr>
      <cdr:spPr>
        <a:xfrm>
          <a:off x="7115175" y="1571625"/>
          <a:ext cx="666750" cy="3238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0.20675</cdr:y>
    </cdr:from>
    <cdr:to>
      <cdr:x>0.941</cdr:x>
      <cdr:y>0.41175</cdr:y>
    </cdr:to>
    <cdr:sp>
      <cdr:nvSpPr>
        <cdr:cNvPr id="2" name="TextBox 2"/>
        <cdr:cNvSpPr txBox="1">
          <a:spLocks noChangeArrowheads="1"/>
        </cdr:cNvSpPr>
      </cdr:nvSpPr>
      <cdr:spPr>
        <a:xfrm>
          <a:off x="5695950" y="1181100"/>
          <a:ext cx="3057525" cy="11811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0.33925</cdr:y>
    </cdr:from>
    <cdr:to>
      <cdr:x>0.99</cdr:x>
      <cdr:y>0.34</cdr:y>
    </cdr:to>
    <cdr:sp>
      <cdr:nvSpPr>
        <cdr:cNvPr id="1" name="Line 1"/>
        <cdr:cNvSpPr>
          <a:spLocks/>
        </cdr:cNvSpPr>
      </cdr:nvSpPr>
      <cdr:spPr>
        <a:xfrm>
          <a:off x="390525" y="2000250"/>
          <a:ext cx="8181975"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0.05175</cdr:x>
      <cdr:y>0.28175</cdr:y>
    </cdr:from>
    <cdr:to>
      <cdr:x>0.27725</cdr:x>
      <cdr:y>0.326</cdr:y>
    </cdr:to>
    <cdr:sp>
      <cdr:nvSpPr>
        <cdr:cNvPr id="2" name="TextBox 2"/>
        <cdr:cNvSpPr txBox="1">
          <a:spLocks noChangeArrowheads="1"/>
        </cdr:cNvSpPr>
      </cdr:nvSpPr>
      <cdr:spPr>
        <a:xfrm>
          <a:off x="447675" y="1657350"/>
          <a:ext cx="1952625" cy="257175"/>
        </a:xfrm>
        <a:prstGeom prst="rect">
          <a:avLst/>
        </a:prstGeom>
        <a:noFill/>
        <a:ln w="9525" cmpd="sng">
          <a:noFill/>
        </a:ln>
      </cdr:spPr>
      <cdr:txBody>
        <a:bodyPr vertOverflow="clip" wrap="square"/>
        <a:p>
          <a:pPr algn="l">
            <a:defRPr/>
          </a:pPr>
          <a:r>
            <a:rPr lang="en-US" cap="none" sz="825" b="1" i="0" u="none" baseline="0"/>
            <a:t>3 GigaJoule waarde op jaarbasis</a:t>
          </a:r>
        </a:p>
      </cdr:txBody>
    </cdr:sp>
  </cdr:relSizeAnchor>
  <cdr:relSizeAnchor xmlns:cdr="http://schemas.openxmlformats.org/drawingml/2006/chartDrawing">
    <cdr:from>
      <cdr:x>0.01025</cdr:x>
      <cdr:y>0.07275</cdr:y>
    </cdr:from>
    <cdr:to>
      <cdr:x>0.101</cdr:x>
      <cdr:y>0.1175</cdr:y>
    </cdr:to>
    <cdr:sp>
      <cdr:nvSpPr>
        <cdr:cNvPr id="3" name="TextBox 3"/>
        <cdr:cNvSpPr txBox="1">
          <a:spLocks noChangeArrowheads="1"/>
        </cdr:cNvSpPr>
      </cdr:nvSpPr>
      <cdr:spPr>
        <a:xfrm>
          <a:off x="85725" y="428625"/>
          <a:ext cx="781050" cy="266700"/>
        </a:xfrm>
        <a:prstGeom prst="rect">
          <a:avLst/>
        </a:prstGeom>
        <a:noFill/>
        <a:ln w="9525" cmpd="sng">
          <a:noFill/>
        </a:ln>
      </cdr:spPr>
      <cdr:txBody>
        <a:bodyPr vertOverflow="clip" wrap="square"/>
        <a:p>
          <a:pPr algn="l">
            <a:defRPr/>
          </a:pPr>
          <a:r>
            <a:rPr lang="en-US" cap="none" sz="925" b="1" i="0" u="none" baseline="0">
              <a:latin typeface="Arial"/>
              <a:ea typeface="Arial"/>
              <a:cs typeface="Arial"/>
            </a:rPr>
            <a:t>kWh/m</a:t>
          </a:r>
          <a:r>
            <a:rPr lang="en-US" cap="none" sz="925" b="1" i="0" u="none" baseline="30000">
              <a:latin typeface="Arial"/>
              <a:ea typeface="Arial"/>
              <a:cs typeface="Arial"/>
            </a:rPr>
            <a:t>2</a:t>
          </a:r>
          <a:r>
            <a:rPr lang="en-US" cap="none" sz="925" b="1" i="0" u="none" baseline="0">
              <a:latin typeface="Arial"/>
              <a:ea typeface="Arial"/>
              <a:cs typeface="Arial"/>
            </a:rPr>
            <a:t>/dag</a:t>
          </a:r>
        </a:p>
      </cdr:txBody>
    </cdr:sp>
  </cdr:relSizeAnchor>
  <cdr:relSizeAnchor xmlns:cdr="http://schemas.openxmlformats.org/drawingml/2006/chartDrawing">
    <cdr:from>
      <cdr:x>0.5075</cdr:x>
      <cdr:y>0.562</cdr:y>
    </cdr:from>
    <cdr:to>
      <cdr:x>0.8405</cdr:x>
      <cdr:y>0.89125</cdr:y>
    </cdr:to>
    <cdr:sp>
      <cdr:nvSpPr>
        <cdr:cNvPr id="4" name="TextBox 4"/>
        <cdr:cNvSpPr txBox="1">
          <a:spLocks noChangeArrowheads="1"/>
        </cdr:cNvSpPr>
      </cdr:nvSpPr>
      <cdr:spPr>
        <a:xfrm>
          <a:off x="4391025" y="3324225"/>
          <a:ext cx="2886075" cy="1943100"/>
        </a:xfrm>
        <a:prstGeom prst="rect">
          <a:avLst/>
        </a:prstGeom>
        <a:noFill/>
        <a:ln w="9525" cmpd="sng">
          <a:noFill/>
        </a:ln>
      </cdr:spPr>
      <cdr:txBody>
        <a:bodyPr vertOverflow="clip" wrap="square"/>
        <a:p>
          <a:pPr algn="l">
            <a:defRPr/>
          </a:pPr>
          <a:r>
            <a:rPr lang="en-US" cap="none" sz="1025" b="1" i="0" u="none" baseline="0">
              <a:latin typeface="Arial"/>
              <a:ea typeface="Arial"/>
              <a:cs typeface="Arial"/>
            </a:rPr>
            <a:t>Dit is de gemiddelde dagelijkse momentele hoeveelheid energie, die de kollector per m</a:t>
          </a:r>
          <a:r>
            <a:rPr lang="en-US" cap="none" sz="1025" b="1" i="0" u="none" baseline="30000">
              <a:latin typeface="Arial"/>
              <a:ea typeface="Arial"/>
              <a:cs typeface="Arial"/>
            </a:rPr>
            <a:t>2</a:t>
          </a:r>
          <a:r>
            <a:rPr lang="en-US" cap="none" sz="1025" b="1" i="0" u="none" baseline="0">
              <a:latin typeface="Arial"/>
              <a:ea typeface="Arial"/>
              <a:cs typeface="Arial"/>
            </a:rPr>
            <a:t> levert.
Vermenigvuldigd met het kollector oppervlak (2,8 m</a:t>
          </a:r>
          <a:r>
            <a:rPr lang="en-US" cap="none" sz="1025" b="1" i="0" u="none" baseline="30000">
              <a:latin typeface="Arial"/>
              <a:ea typeface="Arial"/>
              <a:cs typeface="Arial"/>
            </a:rPr>
            <a:t>2</a:t>
          </a:r>
          <a:r>
            <a:rPr lang="en-US" cap="none" sz="1025" b="1" i="0" u="none" baseline="0">
              <a:latin typeface="Arial"/>
              <a:ea typeface="Arial"/>
              <a:cs typeface="Arial"/>
            </a:rPr>
            <a:t>) en 365 dagen, levert dit de jaaropbrengst in kWh op. 3 GJ= 0,8154 kWh/m</a:t>
          </a:r>
          <a:r>
            <a:rPr lang="en-US" cap="none" sz="1025" b="1" i="0" u="none" baseline="30000">
              <a:latin typeface="Arial"/>
              <a:ea typeface="Arial"/>
              <a:cs typeface="Arial"/>
            </a:rPr>
            <a:t>2</a:t>
          </a:r>
          <a:r>
            <a:rPr lang="en-US" cap="none" sz="1025"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0.32175</cdr:y>
    </cdr:from>
    <cdr:to>
      <cdr:x>0.987</cdr:x>
      <cdr:y>0.32175</cdr:y>
    </cdr:to>
    <cdr:sp>
      <cdr:nvSpPr>
        <cdr:cNvPr id="1" name="Line 2"/>
        <cdr:cNvSpPr>
          <a:spLocks/>
        </cdr:cNvSpPr>
      </cdr:nvSpPr>
      <cdr:spPr>
        <a:xfrm>
          <a:off x="676275" y="1847850"/>
          <a:ext cx="850582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0.532</cdr:x>
      <cdr:y>0.256</cdr:y>
    </cdr:from>
    <cdr:to>
      <cdr:x>0.95775</cdr:x>
      <cdr:y>0.3025</cdr:y>
    </cdr:to>
    <cdr:sp>
      <cdr:nvSpPr>
        <cdr:cNvPr id="2" name="TextBox 3"/>
        <cdr:cNvSpPr txBox="1">
          <a:spLocks noChangeArrowheads="1"/>
        </cdr:cNvSpPr>
      </cdr:nvSpPr>
      <cdr:spPr>
        <a:xfrm>
          <a:off x="4943475" y="1466850"/>
          <a:ext cx="3962400" cy="266700"/>
        </a:xfrm>
        <a:prstGeom prst="rect">
          <a:avLst/>
        </a:prstGeom>
        <a:noFill/>
        <a:ln w="9525" cmpd="sng">
          <a:noFill/>
        </a:ln>
      </cdr:spPr>
      <cdr:txBody>
        <a:bodyPr vertOverflow="clip" wrap="square"/>
        <a:p>
          <a:pPr algn="l">
            <a:defRPr/>
          </a:pPr>
          <a:r>
            <a:rPr lang="en-US" cap="none" sz="900" b="1" i="0" u="none" baseline="0"/>
            <a:t> VROEGERE (2003) SUBSIDIABELE (E 700) ENERGIEOPBRENGST</a:t>
          </a:r>
        </a:p>
      </cdr:txBody>
    </cdr:sp>
  </cdr:relSizeAnchor>
  <cdr:relSizeAnchor xmlns:cdr="http://schemas.openxmlformats.org/drawingml/2006/chartDrawing">
    <cdr:from>
      <cdr:x>0.07325</cdr:x>
      <cdr:y>0.52725</cdr:y>
    </cdr:from>
    <cdr:to>
      <cdr:x>0.987</cdr:x>
      <cdr:y>0.52725</cdr:y>
    </cdr:to>
    <cdr:sp>
      <cdr:nvSpPr>
        <cdr:cNvPr id="3" name="Line 6"/>
        <cdr:cNvSpPr>
          <a:spLocks/>
        </cdr:cNvSpPr>
      </cdr:nvSpPr>
      <cdr:spPr>
        <a:xfrm>
          <a:off x="676275" y="3019425"/>
          <a:ext cx="8505825"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0.10625</cdr:x>
      <cdr:y>0.4055</cdr:y>
    </cdr:from>
    <cdr:to>
      <cdr:x>0.32725</cdr:x>
      <cdr:y>0.4305</cdr:y>
    </cdr:to>
    <cdr:sp>
      <cdr:nvSpPr>
        <cdr:cNvPr id="4" name="TextBox 7"/>
        <cdr:cNvSpPr txBox="1">
          <a:spLocks noChangeArrowheads="1"/>
        </cdr:cNvSpPr>
      </cdr:nvSpPr>
      <cdr:spPr>
        <a:xfrm>
          <a:off x="981075" y="2324100"/>
          <a:ext cx="2057400" cy="14287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0.4725</cdr:x>
      <cdr:y>0.54325</cdr:y>
    </cdr:from>
    <cdr:to>
      <cdr:x>0.88925</cdr:x>
      <cdr:y>0.58725</cdr:y>
    </cdr:to>
    <cdr:sp>
      <cdr:nvSpPr>
        <cdr:cNvPr id="5" name="TextBox 8"/>
        <cdr:cNvSpPr txBox="1">
          <a:spLocks noChangeArrowheads="1"/>
        </cdr:cNvSpPr>
      </cdr:nvSpPr>
      <cdr:spPr>
        <a:xfrm>
          <a:off x="4391025" y="3114675"/>
          <a:ext cx="3876675" cy="257175"/>
        </a:xfrm>
        <a:prstGeom prst="rect">
          <a:avLst/>
        </a:prstGeom>
        <a:noFill/>
        <a:ln w="9525" cmpd="sng">
          <a:noFill/>
        </a:ln>
      </cdr:spPr>
      <cdr:txBody>
        <a:bodyPr vertOverflow="clip" wrap="square"/>
        <a:p>
          <a:pPr algn="l">
            <a:defRPr/>
          </a:pPr>
          <a:r>
            <a:rPr lang="en-US" cap="none" sz="900"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43575"/>
    <xdr:graphicFrame>
      <xdr:nvGraphicFramePr>
        <xdr:cNvPr id="1" name="Shape 1025"/>
        <xdr:cNvGraphicFramePr/>
      </xdr:nvGraphicFramePr>
      <xdr:xfrm>
        <a:off x="0" y="0"/>
        <a:ext cx="9305925" cy="5743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467350"/>
    <xdr:graphicFrame>
      <xdr:nvGraphicFramePr>
        <xdr:cNvPr id="1" name="Shape 1025"/>
        <xdr:cNvGraphicFramePr/>
      </xdr:nvGraphicFramePr>
      <xdr:xfrm>
        <a:off x="0" y="0"/>
        <a:ext cx="9715500" cy="54673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A3">
      <selection activeCell="B4" sqref="B4"/>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f>Z4-Y33</f>
        <v>0</v>
      </c>
      <c r="C4" s="2">
        <f>X34-Y4</f>
        <v>2.75</v>
      </c>
      <c r="D4" s="2">
        <f>X4-W33</f>
        <v>2.4849999999999</v>
      </c>
      <c r="E4" s="2">
        <f>W4-V34</f>
        <v>4.897000000000048</v>
      </c>
      <c r="F4" s="2">
        <f>V4-U34</f>
        <v>5.682999999999993</v>
      </c>
      <c r="G4" s="2">
        <f>U4-T33</f>
        <v>10.410999999999945</v>
      </c>
      <c r="H4" s="2">
        <f>T4-S34</f>
        <v>0.9590000000000032</v>
      </c>
      <c r="I4" s="2">
        <f>S4-R33</f>
        <v>2.934000000000026</v>
      </c>
      <c r="J4" s="2">
        <f>R4-Q34</f>
        <v>0.28700000000000614</v>
      </c>
      <c r="K4" s="2">
        <f>Q4-P32</f>
        <v>4.448999999999998</v>
      </c>
      <c r="L4" s="2">
        <f>P4-O34</f>
        <v>2.2630000000000017</v>
      </c>
      <c r="M4" s="2">
        <v>0</v>
      </c>
      <c r="N4" s="18">
        <v>1</v>
      </c>
      <c r="O4" s="2">
        <v>0</v>
      </c>
      <c r="P4" s="2">
        <v>22.451</v>
      </c>
      <c r="Q4" s="2">
        <v>102.685</v>
      </c>
      <c r="R4" s="2">
        <v>172.542</v>
      </c>
      <c r="S4" s="2">
        <v>310.315</v>
      </c>
      <c r="T4" s="2">
        <v>503.51</v>
      </c>
      <c r="U4" s="2">
        <v>691.9</v>
      </c>
      <c r="V4" s="2">
        <v>840.137</v>
      </c>
      <c r="W4" s="2">
        <v>973.128</v>
      </c>
      <c r="X4" s="2">
        <v>1088.937</v>
      </c>
      <c r="Y4" s="2">
        <v>1166.835</v>
      </c>
      <c r="Z4" s="2">
        <v>1196.697</v>
      </c>
      <c r="AA4" s="39">
        <v>1</v>
      </c>
    </row>
    <row r="5" spans="1:27" ht="12.75">
      <c r="A5" s="18">
        <v>2</v>
      </c>
      <c r="B5" s="2">
        <f aca="true" t="shared" si="0" ref="B5:B34">Z5-Z4</f>
        <v>0.36000000000012733</v>
      </c>
      <c r="C5" s="2">
        <f aca="true" t="shared" si="1" ref="C5:C33">Y5-Y4</f>
        <v>1.599999999999909</v>
      </c>
      <c r="D5" s="2">
        <f aca="true" t="shared" si="2" ref="D5:D34">X5-X4</f>
        <v>1.518000000000029</v>
      </c>
      <c r="E5" s="2">
        <f aca="true" t="shared" si="3" ref="E5:E33">W5-W4</f>
        <v>0</v>
      </c>
      <c r="F5" s="2">
        <f aca="true" t="shared" si="4" ref="F5:F34">V5-V4</f>
        <v>4.920000000000073</v>
      </c>
      <c r="G5" s="2">
        <f>U5-U4</f>
        <v>2.0439999999999827</v>
      </c>
      <c r="H5" s="2">
        <f aca="true" t="shared" si="5" ref="H5:H33">T5-T4</f>
        <v>8.493000000000052</v>
      </c>
      <c r="I5" s="2">
        <f aca="true" t="shared" si="6" ref="I5:I34">S5-S4</f>
        <v>9.694000000000017</v>
      </c>
      <c r="J5" s="2">
        <f>R5-R4</f>
        <v>1.7580000000000098</v>
      </c>
      <c r="K5" s="2">
        <f aca="true" t="shared" si="7" ref="K5:K34">Q5-Q4</f>
        <v>3.9710000000000036</v>
      </c>
      <c r="L5" s="2">
        <f aca="true" t="shared" si="8" ref="L5:L32">P5-P4</f>
        <v>2.3069999999999986</v>
      </c>
      <c r="M5" s="2">
        <f aca="true" t="shared" si="9" ref="M5:M34">O5-O4</f>
        <v>1.81</v>
      </c>
      <c r="N5" s="18">
        <v>2</v>
      </c>
      <c r="O5" s="2">
        <v>1.81</v>
      </c>
      <c r="P5" s="2">
        <v>24.758</v>
      </c>
      <c r="Q5" s="2">
        <v>106.656</v>
      </c>
      <c r="R5" s="2">
        <v>174.3</v>
      </c>
      <c r="S5" s="2">
        <v>320.009</v>
      </c>
      <c r="T5" s="2">
        <v>512.003</v>
      </c>
      <c r="U5" s="2">
        <v>693.944</v>
      </c>
      <c r="V5" s="2">
        <v>845.057</v>
      </c>
      <c r="W5" s="2">
        <v>973.128</v>
      </c>
      <c r="X5" s="2">
        <v>1090.455</v>
      </c>
      <c r="Y5" s="2">
        <v>1168.435</v>
      </c>
      <c r="Z5" s="2">
        <v>1197.057</v>
      </c>
      <c r="AA5" s="39">
        <v>2</v>
      </c>
    </row>
    <row r="6" spans="1:27" ht="12.75">
      <c r="A6" s="18">
        <v>3</v>
      </c>
      <c r="B6" s="2">
        <f t="shared" si="0"/>
        <v>2.519999999999982</v>
      </c>
      <c r="C6" s="2">
        <f t="shared" si="1"/>
        <v>1.6000000000001364</v>
      </c>
      <c r="D6" s="2">
        <f t="shared" si="2"/>
        <v>5.007000000000062</v>
      </c>
      <c r="E6" s="2">
        <f t="shared" si="3"/>
        <v>0.8589999999999236</v>
      </c>
      <c r="F6" s="2">
        <f t="shared" si="4"/>
        <v>0.008000000000038199</v>
      </c>
      <c r="G6" s="2">
        <f>U6-U5</f>
        <v>0.21100000000001273</v>
      </c>
      <c r="H6" s="2">
        <f t="shared" si="5"/>
        <v>3.877999999999929</v>
      </c>
      <c r="I6" s="2">
        <f t="shared" si="6"/>
        <v>8.132000000000005</v>
      </c>
      <c r="J6" s="2">
        <f aca="true" t="shared" si="10" ref="J6:J33">R6-R5</f>
        <v>1.0509999999999877</v>
      </c>
      <c r="K6" s="2">
        <f t="shared" si="7"/>
        <v>3.4409999999999883</v>
      </c>
      <c r="L6" s="2">
        <f t="shared" si="8"/>
        <v>1.461000000000002</v>
      </c>
      <c r="M6" s="2">
        <f t="shared" si="9"/>
        <v>0.06599999999999984</v>
      </c>
      <c r="N6" s="18">
        <v>3</v>
      </c>
      <c r="O6" s="2">
        <v>1.876</v>
      </c>
      <c r="P6" s="2">
        <v>26.219</v>
      </c>
      <c r="Q6" s="2">
        <v>110.097</v>
      </c>
      <c r="R6" s="2">
        <v>175.351</v>
      </c>
      <c r="S6" s="2">
        <v>328.141</v>
      </c>
      <c r="T6" s="2">
        <v>515.881</v>
      </c>
      <c r="U6" s="2">
        <v>694.155</v>
      </c>
      <c r="V6" s="2">
        <v>845.065</v>
      </c>
      <c r="W6" s="2">
        <v>973.987</v>
      </c>
      <c r="X6" s="2">
        <v>1095.462</v>
      </c>
      <c r="Y6" s="2">
        <v>1170.035</v>
      </c>
      <c r="Z6" s="2">
        <v>1199.577</v>
      </c>
      <c r="AA6" s="39">
        <v>3</v>
      </c>
    </row>
    <row r="7" spans="1:27" ht="12.75">
      <c r="A7" s="18">
        <v>4</v>
      </c>
      <c r="B7" s="2">
        <f t="shared" si="0"/>
        <v>0</v>
      </c>
      <c r="C7" s="2">
        <f t="shared" si="1"/>
        <v>1.599999999999909</v>
      </c>
      <c r="D7" s="2">
        <f t="shared" si="2"/>
        <v>1.1900000000000546</v>
      </c>
      <c r="E7" s="2">
        <f t="shared" si="3"/>
        <v>3.0270000000000437</v>
      </c>
      <c r="F7" s="2">
        <f t="shared" si="4"/>
        <v>8.947999999999979</v>
      </c>
      <c r="G7" s="2">
        <f aca="true" t="shared" si="11" ref="G7:G34">U7-U6</f>
        <v>11.576999999999998</v>
      </c>
      <c r="H7" s="2">
        <f t="shared" si="5"/>
        <v>1.747000000000071</v>
      </c>
      <c r="I7" s="2">
        <f t="shared" si="6"/>
        <v>9.077999999999975</v>
      </c>
      <c r="J7" s="2">
        <f t="shared" si="10"/>
        <v>0.7779999999999916</v>
      </c>
      <c r="K7" s="2">
        <f t="shared" si="7"/>
        <v>3.436000000000007</v>
      </c>
      <c r="L7" s="2">
        <f t="shared" si="8"/>
        <v>0.5139999999999993</v>
      </c>
      <c r="M7" s="2">
        <f t="shared" si="9"/>
        <v>0</v>
      </c>
      <c r="N7" s="18">
        <v>4</v>
      </c>
      <c r="O7" s="2">
        <v>1.876</v>
      </c>
      <c r="P7" s="2">
        <v>26.733</v>
      </c>
      <c r="Q7" s="2">
        <v>113.533</v>
      </c>
      <c r="R7" s="2">
        <v>176.129</v>
      </c>
      <c r="S7" s="2">
        <v>337.219</v>
      </c>
      <c r="T7" s="2">
        <v>517.628</v>
      </c>
      <c r="U7" s="2">
        <v>705.732</v>
      </c>
      <c r="V7" s="2">
        <v>854.013</v>
      </c>
      <c r="W7" s="2">
        <v>977.014</v>
      </c>
      <c r="X7" s="2">
        <v>1096.652</v>
      </c>
      <c r="Y7" s="2">
        <v>1171.635</v>
      </c>
      <c r="Z7" s="2">
        <v>1199.577</v>
      </c>
      <c r="AA7" s="39">
        <v>4</v>
      </c>
    </row>
    <row r="8" spans="1:27" ht="12.75">
      <c r="A8" s="18">
        <v>5</v>
      </c>
      <c r="B8" s="2">
        <f t="shared" si="0"/>
        <v>0.24299999999993815</v>
      </c>
      <c r="C8" s="2">
        <f t="shared" si="1"/>
        <v>1.599999999999909</v>
      </c>
      <c r="D8" s="2">
        <f t="shared" si="2"/>
        <v>0</v>
      </c>
      <c r="E8" s="2">
        <f t="shared" si="3"/>
        <v>1.0159999999999627</v>
      </c>
      <c r="F8" s="2">
        <f t="shared" si="4"/>
        <v>6.552000000000021</v>
      </c>
      <c r="G8" s="2">
        <f t="shared" si="11"/>
        <v>3.1310000000000855</v>
      </c>
      <c r="H8" s="2">
        <f t="shared" si="5"/>
        <v>0.5739999999999554</v>
      </c>
      <c r="I8" s="2">
        <f t="shared" si="6"/>
        <v>9.944999999999993</v>
      </c>
      <c r="J8" s="2">
        <f t="shared" si="10"/>
        <v>2.318000000000012</v>
      </c>
      <c r="K8" s="2">
        <f t="shared" si="7"/>
        <v>3.2279999999999944</v>
      </c>
      <c r="L8" s="2">
        <f t="shared" si="8"/>
        <v>0</v>
      </c>
      <c r="M8" s="2">
        <f t="shared" si="9"/>
        <v>0</v>
      </c>
      <c r="N8" s="18">
        <v>5</v>
      </c>
      <c r="O8" s="2">
        <v>1.876</v>
      </c>
      <c r="P8" s="2">
        <v>26.733</v>
      </c>
      <c r="Q8" s="2">
        <v>116.761</v>
      </c>
      <c r="R8" s="2">
        <v>178.447</v>
      </c>
      <c r="S8" s="2">
        <v>347.164</v>
      </c>
      <c r="T8" s="2">
        <v>518.202</v>
      </c>
      <c r="U8" s="2">
        <v>708.863</v>
      </c>
      <c r="V8" s="2">
        <v>860.565</v>
      </c>
      <c r="W8" s="2">
        <v>978.03</v>
      </c>
      <c r="X8" s="2">
        <v>1096.652</v>
      </c>
      <c r="Y8" s="2">
        <v>1173.235</v>
      </c>
      <c r="Z8" s="2">
        <v>1199.82</v>
      </c>
      <c r="AA8" s="39">
        <v>5</v>
      </c>
    </row>
    <row r="9" spans="1:27" ht="12.75">
      <c r="A9" s="18">
        <v>6</v>
      </c>
      <c r="B9" s="2">
        <f t="shared" si="0"/>
        <v>1.5070000000000618</v>
      </c>
      <c r="C9" s="2">
        <f t="shared" si="1"/>
        <v>1.6000000000001364</v>
      </c>
      <c r="D9" s="2">
        <f t="shared" si="2"/>
        <v>4.205999999999904</v>
      </c>
      <c r="E9" s="2">
        <f t="shared" si="3"/>
        <v>3.899000000000001</v>
      </c>
      <c r="F9" s="2">
        <f t="shared" si="4"/>
        <v>8.505999999999972</v>
      </c>
      <c r="G9" s="2">
        <f t="shared" si="11"/>
        <v>4.570999999999913</v>
      </c>
      <c r="H9" s="2">
        <f t="shared" si="5"/>
        <v>8.916000000000054</v>
      </c>
      <c r="I9" s="2">
        <f t="shared" si="6"/>
        <v>7.990000000000009</v>
      </c>
      <c r="J9" s="2">
        <f t="shared" si="10"/>
        <v>6.965000000000003</v>
      </c>
      <c r="K9" s="2">
        <f t="shared" si="7"/>
        <v>0</v>
      </c>
      <c r="L9" s="2">
        <f t="shared" si="8"/>
        <v>0.6099999999999994</v>
      </c>
      <c r="M9" s="2">
        <f t="shared" si="9"/>
        <v>2.5100000000000002</v>
      </c>
      <c r="N9" s="18">
        <v>6</v>
      </c>
      <c r="O9" s="2">
        <v>4.386</v>
      </c>
      <c r="P9" s="2">
        <v>27.343</v>
      </c>
      <c r="Q9" s="2">
        <v>116.761</v>
      </c>
      <c r="R9" s="2">
        <v>185.412</v>
      </c>
      <c r="S9" s="2">
        <v>355.154</v>
      </c>
      <c r="T9" s="2">
        <v>527.118</v>
      </c>
      <c r="U9" s="2">
        <v>713.434</v>
      </c>
      <c r="V9" s="2">
        <v>869.071</v>
      </c>
      <c r="W9" s="2">
        <v>981.929</v>
      </c>
      <c r="X9" s="2">
        <v>1100.858</v>
      </c>
      <c r="Y9" s="2">
        <v>1174.835</v>
      </c>
      <c r="Z9" s="2">
        <v>1201.327</v>
      </c>
      <c r="AA9" s="39">
        <v>6</v>
      </c>
    </row>
    <row r="10" spans="1:27" ht="12.75">
      <c r="A10" s="18">
        <v>7</v>
      </c>
      <c r="B10" s="2">
        <f t="shared" si="0"/>
        <v>2.8730000000000473</v>
      </c>
      <c r="C10" s="2">
        <f t="shared" si="1"/>
        <v>1.599999999999909</v>
      </c>
      <c r="D10" s="2">
        <f t="shared" si="2"/>
        <v>0.0060000000000854925</v>
      </c>
      <c r="E10" s="2">
        <f t="shared" si="3"/>
        <v>0.0009999999999763531</v>
      </c>
      <c r="F10" s="2">
        <f t="shared" si="4"/>
        <v>0.4399999999999409</v>
      </c>
      <c r="G10" s="2">
        <f t="shared" si="11"/>
        <v>0.8949999999999818</v>
      </c>
      <c r="H10" s="2">
        <f t="shared" si="5"/>
        <v>4.460999999999899</v>
      </c>
      <c r="I10" s="2">
        <f t="shared" si="6"/>
        <v>9.756000000000029</v>
      </c>
      <c r="J10" s="2">
        <f t="shared" si="10"/>
        <v>3.5060000000000002</v>
      </c>
      <c r="K10" s="2">
        <f t="shared" si="7"/>
        <v>0.26900000000000546</v>
      </c>
      <c r="L10" s="2">
        <f t="shared" si="8"/>
        <v>0.31299999999999883</v>
      </c>
      <c r="M10" s="2">
        <f t="shared" si="9"/>
        <v>0.43900000000000006</v>
      </c>
      <c r="N10" s="18">
        <v>7</v>
      </c>
      <c r="O10" s="2">
        <v>4.825</v>
      </c>
      <c r="P10" s="2">
        <v>27.656</v>
      </c>
      <c r="Q10" s="2">
        <v>117.03</v>
      </c>
      <c r="R10" s="2">
        <v>188.918</v>
      </c>
      <c r="S10" s="2">
        <v>364.91</v>
      </c>
      <c r="T10" s="2">
        <v>531.579</v>
      </c>
      <c r="U10" s="2">
        <v>714.329</v>
      </c>
      <c r="V10" s="2">
        <v>869.511</v>
      </c>
      <c r="W10" s="2">
        <v>981.93</v>
      </c>
      <c r="X10" s="2">
        <v>1100.864</v>
      </c>
      <c r="Y10" s="2">
        <v>1176.435</v>
      </c>
      <c r="Z10" s="2">
        <v>1204.2</v>
      </c>
      <c r="AA10" s="39">
        <v>7</v>
      </c>
    </row>
    <row r="11" spans="1:27" ht="12.75">
      <c r="A11" s="18">
        <v>8</v>
      </c>
      <c r="B11" s="2">
        <f t="shared" si="0"/>
        <v>0</v>
      </c>
      <c r="C11" s="2">
        <f t="shared" si="1"/>
        <v>1.6000000000001364</v>
      </c>
      <c r="D11" s="2">
        <f t="shared" si="2"/>
        <v>2.826999999999998</v>
      </c>
      <c r="E11" s="2">
        <f t="shared" si="3"/>
        <v>1.913000000000011</v>
      </c>
      <c r="F11" s="2">
        <f t="shared" si="4"/>
        <v>3.7250000000000227</v>
      </c>
      <c r="G11" s="2">
        <f t="shared" si="11"/>
        <v>3.299000000000092</v>
      </c>
      <c r="H11" s="2">
        <f t="shared" si="5"/>
        <v>11.057000000000016</v>
      </c>
      <c r="I11" s="2">
        <f t="shared" si="6"/>
        <v>10.44599999999997</v>
      </c>
      <c r="J11" s="2">
        <f t="shared" si="10"/>
        <v>1.5180000000000007</v>
      </c>
      <c r="K11" s="2">
        <f t="shared" si="7"/>
        <v>2.096999999999994</v>
      </c>
      <c r="L11" s="2">
        <f t="shared" si="8"/>
        <v>5.530999999999999</v>
      </c>
      <c r="M11" s="2">
        <f t="shared" si="9"/>
        <v>0.14999999999999947</v>
      </c>
      <c r="N11" s="18">
        <v>8</v>
      </c>
      <c r="O11" s="2">
        <v>4.975</v>
      </c>
      <c r="P11" s="2">
        <v>33.187</v>
      </c>
      <c r="Q11" s="2">
        <v>119.127</v>
      </c>
      <c r="R11" s="2">
        <v>190.436</v>
      </c>
      <c r="S11" s="2">
        <v>375.356</v>
      </c>
      <c r="T11" s="2">
        <v>542.636</v>
      </c>
      <c r="U11" s="2">
        <v>717.628</v>
      </c>
      <c r="V11" s="2">
        <v>873.236</v>
      </c>
      <c r="W11" s="2">
        <v>983.843</v>
      </c>
      <c r="X11" s="2">
        <v>1103.691</v>
      </c>
      <c r="Y11" s="2">
        <v>1178.035</v>
      </c>
      <c r="Z11" s="2">
        <v>1204.2</v>
      </c>
      <c r="AA11" s="39">
        <v>8</v>
      </c>
    </row>
    <row r="12" spans="1:27" ht="12.75">
      <c r="A12" s="18">
        <v>9</v>
      </c>
      <c r="B12" s="2">
        <f t="shared" si="0"/>
        <v>0</v>
      </c>
      <c r="C12" s="2">
        <f t="shared" si="1"/>
        <v>4.349999999999909</v>
      </c>
      <c r="D12" s="2">
        <f t="shared" si="2"/>
        <v>7.985999999999876</v>
      </c>
      <c r="E12" s="2">
        <f t="shared" si="3"/>
        <v>9.363000000000056</v>
      </c>
      <c r="F12" s="2">
        <f t="shared" si="4"/>
        <v>6.340000000000032</v>
      </c>
      <c r="G12" s="2">
        <f t="shared" si="11"/>
        <v>2.8700000000000045</v>
      </c>
      <c r="H12" s="2">
        <f t="shared" si="5"/>
        <v>9.888000000000034</v>
      </c>
      <c r="I12" s="2">
        <f t="shared" si="6"/>
        <v>9.697999999999979</v>
      </c>
      <c r="J12" s="2">
        <f t="shared" si="10"/>
        <v>9.710999999999984</v>
      </c>
      <c r="K12" s="2">
        <f t="shared" si="7"/>
        <v>0</v>
      </c>
      <c r="L12" s="2">
        <f t="shared" si="8"/>
        <v>5.990000000000002</v>
      </c>
      <c r="M12" s="2">
        <f t="shared" si="9"/>
        <v>0.9480000000000004</v>
      </c>
      <c r="N12" s="18">
        <v>9</v>
      </c>
      <c r="O12" s="2">
        <v>5.923</v>
      </c>
      <c r="P12" s="2">
        <v>39.177</v>
      </c>
      <c r="Q12" s="2">
        <v>119.127</v>
      </c>
      <c r="R12" s="2">
        <v>200.147</v>
      </c>
      <c r="S12" s="2">
        <v>385.054</v>
      </c>
      <c r="T12" s="2">
        <v>552.524</v>
      </c>
      <c r="U12" s="2">
        <v>720.498</v>
      </c>
      <c r="V12" s="2">
        <v>879.576</v>
      </c>
      <c r="W12" s="2">
        <v>993.206</v>
      </c>
      <c r="X12" s="2">
        <v>1111.677</v>
      </c>
      <c r="Y12" s="2">
        <v>1182.385</v>
      </c>
      <c r="Z12" s="2">
        <v>1204.2</v>
      </c>
      <c r="AA12" s="39">
        <v>9</v>
      </c>
    </row>
    <row r="13" spans="1:27" ht="12.75">
      <c r="A13" s="18">
        <v>10</v>
      </c>
      <c r="B13" s="2">
        <f t="shared" si="0"/>
        <v>1.3250000000000455</v>
      </c>
      <c r="C13" s="2">
        <f t="shared" si="1"/>
        <v>0</v>
      </c>
      <c r="D13" s="2">
        <f t="shared" si="2"/>
        <v>3.68100000000004</v>
      </c>
      <c r="E13" s="2">
        <f t="shared" si="3"/>
        <v>3.4429999999999836</v>
      </c>
      <c r="F13" s="2">
        <f t="shared" si="4"/>
        <v>7.120999999999981</v>
      </c>
      <c r="G13" s="2">
        <f t="shared" si="11"/>
        <v>0.6039999999999281</v>
      </c>
      <c r="H13" s="2">
        <f t="shared" si="5"/>
        <v>8.20399999999995</v>
      </c>
      <c r="I13" s="2">
        <f t="shared" si="6"/>
        <v>10.538000000000011</v>
      </c>
      <c r="J13" s="2">
        <f t="shared" si="10"/>
        <v>8.5</v>
      </c>
      <c r="K13" s="2">
        <f t="shared" si="7"/>
        <v>0</v>
      </c>
      <c r="L13" s="2">
        <f t="shared" si="8"/>
        <v>5.366</v>
      </c>
      <c r="M13" s="2">
        <f t="shared" si="9"/>
        <v>0.14200000000000035</v>
      </c>
      <c r="N13" s="18">
        <v>10</v>
      </c>
      <c r="O13" s="2">
        <v>6.065</v>
      </c>
      <c r="P13" s="2">
        <v>44.543</v>
      </c>
      <c r="Q13" s="2">
        <v>119.127</v>
      </c>
      <c r="R13" s="2">
        <v>208.647</v>
      </c>
      <c r="S13" s="2">
        <v>395.592</v>
      </c>
      <c r="T13" s="2">
        <v>560.728</v>
      </c>
      <c r="U13" s="2">
        <v>721.102</v>
      </c>
      <c r="V13" s="2">
        <v>886.697</v>
      </c>
      <c r="W13" s="2">
        <v>996.649</v>
      </c>
      <c r="X13" s="2">
        <v>1115.358</v>
      </c>
      <c r="Y13" s="2">
        <v>1182.385</v>
      </c>
      <c r="Z13" s="2">
        <v>1205.525</v>
      </c>
      <c r="AA13" s="39">
        <v>10</v>
      </c>
    </row>
    <row r="14" spans="1:27" ht="12.75">
      <c r="A14" s="18">
        <v>11</v>
      </c>
      <c r="B14" s="2">
        <f t="shared" si="0"/>
        <v>0</v>
      </c>
      <c r="C14" s="2">
        <f t="shared" si="1"/>
        <v>0.4339999999999691</v>
      </c>
      <c r="D14" s="2">
        <f t="shared" si="2"/>
        <v>5.956000000000131</v>
      </c>
      <c r="E14" s="2">
        <f t="shared" si="3"/>
        <v>6.3419999999999845</v>
      </c>
      <c r="F14" s="2">
        <f t="shared" si="4"/>
        <v>0.05499999999994998</v>
      </c>
      <c r="G14" s="2">
        <f t="shared" si="11"/>
        <v>4.870999999999981</v>
      </c>
      <c r="H14" s="2">
        <f t="shared" si="5"/>
        <v>5.260000000000105</v>
      </c>
      <c r="I14" s="2">
        <f t="shared" si="6"/>
        <v>10.013000000000034</v>
      </c>
      <c r="J14" s="2">
        <f t="shared" si="10"/>
        <v>4.8910000000000196</v>
      </c>
      <c r="K14" s="2">
        <f t="shared" si="7"/>
        <v>3.2950000000000017</v>
      </c>
      <c r="L14" s="2">
        <f t="shared" si="8"/>
        <v>4.945</v>
      </c>
      <c r="M14" s="2">
        <f t="shared" si="9"/>
        <v>0</v>
      </c>
      <c r="N14" s="18">
        <v>11</v>
      </c>
      <c r="O14" s="2">
        <v>6.065</v>
      </c>
      <c r="P14" s="2">
        <v>49.488</v>
      </c>
      <c r="Q14" s="2">
        <v>122.422</v>
      </c>
      <c r="R14" s="2">
        <v>213.538</v>
      </c>
      <c r="S14" s="2">
        <v>405.605</v>
      </c>
      <c r="T14" s="2">
        <v>565.988</v>
      </c>
      <c r="U14" s="2">
        <v>725.973</v>
      </c>
      <c r="V14" s="2">
        <v>886.752</v>
      </c>
      <c r="W14" s="2">
        <v>1002.991</v>
      </c>
      <c r="X14" s="2">
        <v>1121.314</v>
      </c>
      <c r="Y14" s="2">
        <v>1182.819</v>
      </c>
      <c r="Z14" s="2">
        <v>1205.525</v>
      </c>
      <c r="AA14" s="39">
        <v>11</v>
      </c>
    </row>
    <row r="15" spans="1:27" ht="12.75">
      <c r="A15" s="18">
        <v>12</v>
      </c>
      <c r="B15" s="2">
        <f t="shared" si="0"/>
        <v>1.4479999999998654</v>
      </c>
      <c r="C15" s="2">
        <f t="shared" si="1"/>
        <v>1.3110000000001492</v>
      </c>
      <c r="D15" s="2">
        <f t="shared" si="2"/>
        <v>1.9079999999999018</v>
      </c>
      <c r="E15" s="2">
        <f t="shared" si="3"/>
        <v>0</v>
      </c>
      <c r="F15" s="2">
        <f t="shared" si="4"/>
        <v>5.9220000000000255</v>
      </c>
      <c r="G15" s="2">
        <f t="shared" si="11"/>
        <v>5.8530000000000655</v>
      </c>
      <c r="H15" s="2">
        <f t="shared" si="5"/>
        <v>0.3709999999999809</v>
      </c>
      <c r="I15" s="2">
        <f t="shared" si="6"/>
        <v>9.504999999999995</v>
      </c>
      <c r="J15" s="2">
        <f t="shared" si="10"/>
        <v>4.906999999999982</v>
      </c>
      <c r="K15" s="2">
        <f t="shared" si="7"/>
        <v>0.1980000000000075</v>
      </c>
      <c r="L15" s="2">
        <f t="shared" si="8"/>
        <v>5.884999999999998</v>
      </c>
      <c r="M15" s="2">
        <f t="shared" si="9"/>
        <v>2.5780000000000003</v>
      </c>
      <c r="N15" s="18">
        <v>12</v>
      </c>
      <c r="O15" s="2">
        <v>8.643</v>
      </c>
      <c r="P15" s="2">
        <v>55.373</v>
      </c>
      <c r="Q15" s="2">
        <v>122.62</v>
      </c>
      <c r="R15" s="2">
        <v>218.445</v>
      </c>
      <c r="S15" s="2">
        <v>415.11</v>
      </c>
      <c r="T15" s="2">
        <v>566.359</v>
      </c>
      <c r="U15" s="2">
        <v>731.826</v>
      </c>
      <c r="V15" s="2">
        <v>892.674</v>
      </c>
      <c r="W15" s="2">
        <v>1002.991</v>
      </c>
      <c r="X15" s="2">
        <v>1123.222</v>
      </c>
      <c r="Y15" s="2">
        <v>1184.13</v>
      </c>
      <c r="Z15" s="2">
        <v>1206.973</v>
      </c>
      <c r="AA15" s="39">
        <v>12</v>
      </c>
    </row>
    <row r="16" spans="1:27" ht="12.75">
      <c r="A16" s="18">
        <v>13</v>
      </c>
      <c r="B16" s="2">
        <f t="shared" si="0"/>
        <v>1.93100000000004</v>
      </c>
      <c r="C16" s="2">
        <f t="shared" si="1"/>
        <v>3.048999999999978</v>
      </c>
      <c r="D16" s="2">
        <f t="shared" si="2"/>
        <v>4.069999999999936</v>
      </c>
      <c r="E16" s="2">
        <f t="shared" si="3"/>
        <v>0.7480000000000473</v>
      </c>
      <c r="F16" s="2">
        <f t="shared" si="4"/>
        <v>3.4470000000000027</v>
      </c>
      <c r="G16" s="2">
        <f t="shared" si="11"/>
        <v>6.1440000000000055</v>
      </c>
      <c r="H16" s="2">
        <f t="shared" si="5"/>
        <v>4.467999999999961</v>
      </c>
      <c r="I16" s="2">
        <f t="shared" si="6"/>
        <v>8.618999999999971</v>
      </c>
      <c r="J16" s="2">
        <f t="shared" si="10"/>
        <v>1.9370000000000118</v>
      </c>
      <c r="K16" s="2">
        <f t="shared" si="7"/>
        <v>3.5489999999999924</v>
      </c>
      <c r="L16" s="2">
        <f t="shared" si="8"/>
        <v>0</v>
      </c>
      <c r="M16" s="2">
        <f t="shared" si="9"/>
        <v>0</v>
      </c>
      <c r="N16" s="18">
        <v>13</v>
      </c>
      <c r="O16" s="2">
        <v>8.643</v>
      </c>
      <c r="P16" s="2">
        <v>55.373</v>
      </c>
      <c r="Q16" s="2">
        <v>126.169</v>
      </c>
      <c r="R16" s="2">
        <v>220.382</v>
      </c>
      <c r="S16" s="2">
        <v>423.729</v>
      </c>
      <c r="T16" s="2">
        <v>570.827</v>
      </c>
      <c r="U16" s="2">
        <v>737.97</v>
      </c>
      <c r="V16" s="2">
        <v>896.121</v>
      </c>
      <c r="W16" s="2">
        <v>1003.739</v>
      </c>
      <c r="X16" s="2">
        <v>1127.292</v>
      </c>
      <c r="Y16" s="2">
        <v>1187.179</v>
      </c>
      <c r="Z16" s="2">
        <v>1208.904</v>
      </c>
      <c r="AA16" s="39">
        <v>13</v>
      </c>
    </row>
    <row r="17" spans="1:27" ht="12.75">
      <c r="A17" s="18">
        <v>14</v>
      </c>
      <c r="B17" s="2">
        <f t="shared" si="0"/>
        <v>0.11899999999991451</v>
      </c>
      <c r="C17" s="2">
        <f t="shared" si="1"/>
        <v>0</v>
      </c>
      <c r="D17" s="2">
        <f t="shared" si="2"/>
        <v>5.236000000000104</v>
      </c>
      <c r="E17" s="2">
        <f t="shared" si="3"/>
        <v>7.390999999999963</v>
      </c>
      <c r="F17" s="2">
        <f t="shared" si="4"/>
        <v>4.860000000000014</v>
      </c>
      <c r="G17" s="2">
        <f t="shared" si="11"/>
        <v>11.201999999999998</v>
      </c>
      <c r="H17" s="2">
        <f t="shared" si="5"/>
        <v>8.298999999999978</v>
      </c>
      <c r="I17" s="2">
        <f t="shared" si="6"/>
        <v>6.36099999999999</v>
      </c>
      <c r="J17" s="2">
        <f t="shared" si="10"/>
        <v>7.347999999999985</v>
      </c>
      <c r="K17" s="2">
        <f t="shared" si="7"/>
        <v>7.049999999999997</v>
      </c>
      <c r="L17" s="2">
        <f t="shared" si="8"/>
        <v>0</v>
      </c>
      <c r="M17" s="2">
        <f t="shared" si="9"/>
        <v>0.9769999999999985</v>
      </c>
      <c r="N17" s="18">
        <v>14</v>
      </c>
      <c r="O17" s="2">
        <v>9.62</v>
      </c>
      <c r="P17" s="2">
        <v>55.373</v>
      </c>
      <c r="Q17" s="2">
        <v>133.219</v>
      </c>
      <c r="R17" s="2">
        <v>227.73</v>
      </c>
      <c r="S17" s="2">
        <v>430.09</v>
      </c>
      <c r="T17" s="2">
        <v>579.126</v>
      </c>
      <c r="U17" s="2">
        <v>749.172</v>
      </c>
      <c r="V17" s="2">
        <v>900.981</v>
      </c>
      <c r="W17" s="2">
        <v>1011.13</v>
      </c>
      <c r="X17" s="2">
        <v>1132.528</v>
      </c>
      <c r="Y17" s="2">
        <v>1187.179</v>
      </c>
      <c r="Z17" s="2">
        <v>1209.023</v>
      </c>
      <c r="AA17" s="39">
        <v>14</v>
      </c>
    </row>
    <row r="18" spans="1:27" ht="12.75">
      <c r="A18" s="18">
        <v>15</v>
      </c>
      <c r="B18" s="2">
        <f t="shared" si="0"/>
        <v>0</v>
      </c>
      <c r="C18" s="2">
        <f t="shared" si="1"/>
        <v>0.21199999999998909</v>
      </c>
      <c r="D18" s="2">
        <f t="shared" si="2"/>
        <v>0</v>
      </c>
      <c r="E18" s="2">
        <f t="shared" si="3"/>
        <v>5.251999999999953</v>
      </c>
      <c r="F18" s="2">
        <f t="shared" si="4"/>
        <v>9.755999999999972</v>
      </c>
      <c r="G18" s="2">
        <f t="shared" si="11"/>
        <v>0.18099999999992633</v>
      </c>
      <c r="H18" s="2">
        <f t="shared" si="5"/>
        <v>8.497000000000071</v>
      </c>
      <c r="I18" s="2">
        <f t="shared" si="6"/>
        <v>3.350999999999999</v>
      </c>
      <c r="J18" s="2">
        <f t="shared" si="10"/>
        <v>5.975999999999999</v>
      </c>
      <c r="K18" s="2">
        <f t="shared" si="7"/>
        <v>0.6760000000000161</v>
      </c>
      <c r="L18" s="2">
        <f t="shared" si="8"/>
        <v>5.692</v>
      </c>
      <c r="M18" s="2">
        <f t="shared" si="9"/>
        <v>0</v>
      </c>
      <c r="N18" s="18">
        <v>15</v>
      </c>
      <c r="O18" s="2">
        <v>9.62</v>
      </c>
      <c r="P18" s="2">
        <v>61.065</v>
      </c>
      <c r="Q18" s="2">
        <v>133.895</v>
      </c>
      <c r="R18" s="2">
        <v>233.706</v>
      </c>
      <c r="S18" s="2">
        <v>433.441</v>
      </c>
      <c r="T18" s="2">
        <v>587.623</v>
      </c>
      <c r="U18" s="2">
        <v>749.353</v>
      </c>
      <c r="V18" s="2">
        <v>910.737</v>
      </c>
      <c r="W18" s="2">
        <v>1016.382</v>
      </c>
      <c r="X18" s="2">
        <v>1132.528</v>
      </c>
      <c r="Y18" s="2">
        <v>1187.391</v>
      </c>
      <c r="Z18" s="2">
        <v>1209.023</v>
      </c>
      <c r="AA18" s="39">
        <v>15</v>
      </c>
    </row>
    <row r="19" spans="1:27" ht="12.75">
      <c r="A19" s="18">
        <v>16</v>
      </c>
      <c r="B19" s="2">
        <f t="shared" si="0"/>
        <v>0</v>
      </c>
      <c r="C19" s="2">
        <f t="shared" si="1"/>
        <v>0.44699999999988904</v>
      </c>
      <c r="D19" s="2">
        <f t="shared" si="2"/>
        <v>2.44399999999996</v>
      </c>
      <c r="E19" s="2">
        <f t="shared" si="3"/>
        <v>4.538000000000011</v>
      </c>
      <c r="F19" s="2">
        <f t="shared" si="4"/>
        <v>4.906000000000063</v>
      </c>
      <c r="G19" s="2">
        <f t="shared" si="11"/>
        <v>6.90300000000002</v>
      </c>
      <c r="H19" s="2">
        <f t="shared" si="5"/>
        <v>6.664999999999964</v>
      </c>
      <c r="I19" s="2">
        <f t="shared" si="6"/>
        <v>0.05200000000002092</v>
      </c>
      <c r="J19" s="2">
        <f t="shared" si="10"/>
        <v>3.701999999999998</v>
      </c>
      <c r="K19" s="2">
        <f t="shared" si="7"/>
        <v>0.0009999999999763531</v>
      </c>
      <c r="L19" s="2">
        <f t="shared" si="8"/>
        <v>5.665999999999997</v>
      </c>
      <c r="M19" s="2">
        <f t="shared" si="9"/>
        <v>1.4880000000000013</v>
      </c>
      <c r="N19" s="18">
        <v>16</v>
      </c>
      <c r="O19" s="2">
        <v>11.108</v>
      </c>
      <c r="P19" s="2">
        <v>66.731</v>
      </c>
      <c r="Q19" s="2">
        <v>133.896</v>
      </c>
      <c r="R19" s="2">
        <v>237.408</v>
      </c>
      <c r="S19" s="2">
        <v>433.493</v>
      </c>
      <c r="T19" s="2">
        <v>594.288</v>
      </c>
      <c r="U19" s="2">
        <v>756.256</v>
      </c>
      <c r="V19" s="2">
        <v>915.643</v>
      </c>
      <c r="W19" s="2">
        <v>1020.92</v>
      </c>
      <c r="X19" s="2">
        <v>1134.972</v>
      </c>
      <c r="Y19" s="2">
        <v>1187.838</v>
      </c>
      <c r="Z19" s="2">
        <v>1209.023</v>
      </c>
      <c r="AA19" s="39">
        <v>16</v>
      </c>
    </row>
    <row r="20" spans="1:27" ht="12.75">
      <c r="A20" s="18">
        <v>17</v>
      </c>
      <c r="B20" s="2">
        <f t="shared" si="0"/>
        <v>0.5350000000000819</v>
      </c>
      <c r="C20" s="2">
        <f t="shared" si="1"/>
        <v>1.627999999999929</v>
      </c>
      <c r="D20" s="2">
        <f t="shared" si="2"/>
        <v>2.086999999999989</v>
      </c>
      <c r="E20" s="2">
        <f t="shared" si="3"/>
        <v>4.556000000000154</v>
      </c>
      <c r="F20" s="2">
        <f t="shared" si="4"/>
        <v>2.1089999999999236</v>
      </c>
      <c r="G20" s="2">
        <f t="shared" si="11"/>
        <v>1.886000000000081</v>
      </c>
      <c r="H20" s="2">
        <f t="shared" si="5"/>
        <v>9.856999999999971</v>
      </c>
      <c r="I20" s="2">
        <f t="shared" si="6"/>
        <v>0</v>
      </c>
      <c r="J20" s="2">
        <f t="shared" si="10"/>
        <v>5.532000000000011</v>
      </c>
      <c r="K20" s="2">
        <f t="shared" si="7"/>
        <v>2.9550000000000125</v>
      </c>
      <c r="L20" s="2">
        <f t="shared" si="8"/>
        <v>6.310000000000002</v>
      </c>
      <c r="M20" s="2">
        <f t="shared" si="9"/>
        <v>0</v>
      </c>
      <c r="N20" s="18">
        <v>17</v>
      </c>
      <c r="O20" s="2">
        <v>11.108</v>
      </c>
      <c r="P20" s="2">
        <v>73.041</v>
      </c>
      <c r="Q20" s="2">
        <v>136.851</v>
      </c>
      <c r="R20" s="2">
        <v>242.94</v>
      </c>
      <c r="S20" s="2">
        <v>433.493</v>
      </c>
      <c r="T20" s="2">
        <v>604.145</v>
      </c>
      <c r="U20" s="2">
        <v>758.142</v>
      </c>
      <c r="V20" s="2">
        <v>917.752</v>
      </c>
      <c r="W20" s="2">
        <v>1025.476</v>
      </c>
      <c r="X20" s="2">
        <v>1137.059</v>
      </c>
      <c r="Y20" s="2">
        <v>1189.466</v>
      </c>
      <c r="Z20" s="2">
        <v>1209.558</v>
      </c>
      <c r="AA20" s="39">
        <v>17</v>
      </c>
    </row>
    <row r="21" spans="1:27" ht="12.75">
      <c r="A21" s="18">
        <v>18</v>
      </c>
      <c r="B21" s="2">
        <f t="shared" si="0"/>
        <v>0</v>
      </c>
      <c r="C21" s="2">
        <f t="shared" si="1"/>
        <v>0.007000000000061846</v>
      </c>
      <c r="D21" s="2">
        <f t="shared" si="2"/>
        <v>1.115000000000009</v>
      </c>
      <c r="E21" s="2">
        <f t="shared" si="3"/>
        <v>7.748999999999796</v>
      </c>
      <c r="F21" s="2">
        <f t="shared" si="4"/>
        <v>0.2560000000000855</v>
      </c>
      <c r="G21" s="2">
        <f t="shared" si="11"/>
        <v>2.9209999999999354</v>
      </c>
      <c r="H21" s="2">
        <f t="shared" si="5"/>
        <v>2.2140000000000555</v>
      </c>
      <c r="I21" s="2">
        <f t="shared" si="6"/>
        <v>8.997000000000014</v>
      </c>
      <c r="J21" s="2">
        <f t="shared" si="10"/>
        <v>5.581999999999994</v>
      </c>
      <c r="K21" s="2">
        <v>0</v>
      </c>
      <c r="L21" s="2">
        <f t="shared" si="8"/>
        <v>4.64200000000001</v>
      </c>
      <c r="M21" s="2">
        <f t="shared" si="9"/>
        <v>0</v>
      </c>
      <c r="N21" s="18">
        <v>18</v>
      </c>
      <c r="O21" s="2">
        <v>11.108</v>
      </c>
      <c r="P21" s="2">
        <v>77.683</v>
      </c>
      <c r="Q21" s="2">
        <v>141.476</v>
      </c>
      <c r="R21" s="2">
        <v>248.522</v>
      </c>
      <c r="S21" s="2">
        <v>442.49</v>
      </c>
      <c r="T21" s="2">
        <v>606.359</v>
      </c>
      <c r="U21" s="2">
        <v>761.063</v>
      </c>
      <c r="V21" s="2">
        <v>918.008</v>
      </c>
      <c r="W21" s="2">
        <v>1033.225</v>
      </c>
      <c r="X21" s="2">
        <v>1138.174</v>
      </c>
      <c r="Y21" s="2">
        <v>1189.473</v>
      </c>
      <c r="Z21" s="2">
        <v>1209.558</v>
      </c>
      <c r="AA21" s="39">
        <v>18</v>
      </c>
    </row>
    <row r="22" spans="1:27" ht="12.75">
      <c r="A22" s="18">
        <v>19</v>
      </c>
      <c r="B22" s="2">
        <f t="shared" si="0"/>
        <v>0.7470000000000709</v>
      </c>
      <c r="C22" s="2">
        <f t="shared" si="1"/>
        <v>0</v>
      </c>
      <c r="D22" s="2">
        <f t="shared" si="2"/>
        <v>2.2360000000001037</v>
      </c>
      <c r="E22" s="2">
        <f t="shared" si="3"/>
        <v>5.0060000000000855</v>
      </c>
      <c r="F22" s="2">
        <f t="shared" si="4"/>
        <v>2.0319999999999254</v>
      </c>
      <c r="G22" s="2">
        <f t="shared" si="11"/>
        <v>1.9840000000000373</v>
      </c>
      <c r="H22" s="2">
        <f t="shared" si="5"/>
        <v>4.058999999999969</v>
      </c>
      <c r="I22" s="2">
        <f t="shared" si="6"/>
        <v>2.6610000000000014</v>
      </c>
      <c r="J22" s="2">
        <f t="shared" si="10"/>
        <v>2.951999999999998</v>
      </c>
      <c r="K22" s="2">
        <f t="shared" si="7"/>
        <v>4.799000000000007</v>
      </c>
      <c r="L22" s="2">
        <f t="shared" si="8"/>
        <v>0</v>
      </c>
      <c r="M22" s="2">
        <f t="shared" si="9"/>
        <v>1.0199999999999996</v>
      </c>
      <c r="N22" s="18">
        <v>19</v>
      </c>
      <c r="O22" s="2">
        <v>12.128</v>
      </c>
      <c r="P22" s="2">
        <v>77.683</v>
      </c>
      <c r="Q22" s="2">
        <v>146.275</v>
      </c>
      <c r="R22" s="2">
        <v>251.474</v>
      </c>
      <c r="S22" s="2">
        <v>445.151</v>
      </c>
      <c r="T22" s="2">
        <v>610.418</v>
      </c>
      <c r="U22" s="2">
        <v>763.047</v>
      </c>
      <c r="V22" s="2">
        <v>920.04</v>
      </c>
      <c r="W22" s="2">
        <v>1038.231</v>
      </c>
      <c r="X22" s="2">
        <v>1140.41</v>
      </c>
      <c r="Y22" s="2">
        <v>1189.473</v>
      </c>
      <c r="Z22" s="2">
        <v>1210.305</v>
      </c>
      <c r="AA22" s="39">
        <v>19</v>
      </c>
    </row>
    <row r="23" spans="1:27" ht="12.75">
      <c r="A23" s="18">
        <v>20</v>
      </c>
      <c r="B23" s="2">
        <f t="shared" si="0"/>
        <v>0</v>
      </c>
      <c r="C23" s="2">
        <f t="shared" si="1"/>
        <v>0.35799999999994725</v>
      </c>
      <c r="D23" s="2">
        <f t="shared" si="2"/>
        <v>4.339999999999918</v>
      </c>
      <c r="E23" s="2">
        <f t="shared" si="3"/>
        <v>8.322000000000116</v>
      </c>
      <c r="F23" s="2">
        <f t="shared" si="4"/>
        <v>2.8090000000000828</v>
      </c>
      <c r="G23" s="2">
        <f t="shared" si="11"/>
        <v>3.3239999999999554</v>
      </c>
      <c r="H23" s="2">
        <f t="shared" si="5"/>
        <v>4.293000000000006</v>
      </c>
      <c r="I23" s="2">
        <f t="shared" si="6"/>
        <v>9.339999999999975</v>
      </c>
      <c r="J23" s="2">
        <f t="shared" si="10"/>
        <v>8.821000000000026</v>
      </c>
      <c r="K23" s="2">
        <f t="shared" si="7"/>
        <v>1.085000000000008</v>
      </c>
      <c r="L23" s="2">
        <f t="shared" si="8"/>
        <v>1.7759999999999962</v>
      </c>
      <c r="M23" s="2">
        <f t="shared" si="9"/>
        <v>0</v>
      </c>
      <c r="N23" s="18">
        <v>20</v>
      </c>
      <c r="O23" s="2">
        <v>12.128</v>
      </c>
      <c r="P23" s="2">
        <v>79.459</v>
      </c>
      <c r="Q23" s="2">
        <v>147.36</v>
      </c>
      <c r="R23" s="2">
        <v>260.295</v>
      </c>
      <c r="S23" s="2">
        <v>454.491</v>
      </c>
      <c r="T23" s="2">
        <v>614.711</v>
      </c>
      <c r="U23" s="2">
        <v>766.371</v>
      </c>
      <c r="V23" s="2">
        <v>922.849</v>
      </c>
      <c r="W23" s="2">
        <v>1046.553</v>
      </c>
      <c r="X23" s="2">
        <v>1144.75</v>
      </c>
      <c r="Y23" s="2">
        <v>1189.831</v>
      </c>
      <c r="Z23" s="2">
        <v>1210.305</v>
      </c>
      <c r="AA23" s="39">
        <v>20</v>
      </c>
    </row>
    <row r="24" spans="1:27" ht="12.75">
      <c r="A24" s="18">
        <v>21</v>
      </c>
      <c r="B24" s="2">
        <f t="shared" si="0"/>
        <v>0</v>
      </c>
      <c r="C24" s="2">
        <f t="shared" si="1"/>
        <v>1.7150000000001455</v>
      </c>
      <c r="D24" s="2">
        <f t="shared" si="2"/>
        <v>0.4539999999999509</v>
      </c>
      <c r="E24" s="2">
        <f t="shared" si="3"/>
        <v>4.625999999999976</v>
      </c>
      <c r="F24" s="2">
        <f t="shared" si="4"/>
        <v>3.6639999999999873</v>
      </c>
      <c r="G24" s="2">
        <f t="shared" si="11"/>
        <v>0.005999999999971806</v>
      </c>
      <c r="H24" s="2">
        <f t="shared" si="5"/>
        <v>3.7390000000000327</v>
      </c>
      <c r="I24" s="2">
        <f t="shared" si="6"/>
        <v>5.989000000000033</v>
      </c>
      <c r="J24" s="2">
        <f t="shared" si="10"/>
        <v>7.623999999999967</v>
      </c>
      <c r="K24" s="2">
        <f t="shared" si="7"/>
        <v>1.839999999999975</v>
      </c>
      <c r="L24" s="2">
        <f t="shared" si="8"/>
        <v>0.04899999999999238</v>
      </c>
      <c r="M24" s="2">
        <f t="shared" si="9"/>
        <v>1.4849999999999994</v>
      </c>
      <c r="N24" s="18">
        <v>21</v>
      </c>
      <c r="O24" s="2">
        <v>13.613</v>
      </c>
      <c r="P24" s="2">
        <v>79.508</v>
      </c>
      <c r="Q24" s="2">
        <v>149.2</v>
      </c>
      <c r="R24" s="2">
        <v>267.919</v>
      </c>
      <c r="S24" s="2">
        <v>460.48</v>
      </c>
      <c r="T24" s="2">
        <v>618.45</v>
      </c>
      <c r="U24" s="2">
        <v>766.377</v>
      </c>
      <c r="V24" s="2">
        <v>926.513</v>
      </c>
      <c r="W24" s="2">
        <v>1051.179</v>
      </c>
      <c r="X24" s="2">
        <v>1145.204</v>
      </c>
      <c r="Y24" s="2">
        <v>1191.546</v>
      </c>
      <c r="Z24" s="2">
        <v>1210.305</v>
      </c>
      <c r="AA24" s="39">
        <v>21</v>
      </c>
    </row>
    <row r="25" spans="1:27" ht="12.75">
      <c r="A25" s="18">
        <v>22</v>
      </c>
      <c r="B25" s="2">
        <f t="shared" si="0"/>
        <v>2.393000000000029</v>
      </c>
      <c r="C25" s="2">
        <f t="shared" si="1"/>
        <v>0.8689999999999145</v>
      </c>
      <c r="D25" s="2">
        <f t="shared" si="2"/>
        <v>2.8530000000000655</v>
      </c>
      <c r="E25" s="2">
        <f t="shared" si="3"/>
        <v>5.34699999999998</v>
      </c>
      <c r="F25" s="2">
        <f t="shared" si="4"/>
        <v>1.0289999999999964</v>
      </c>
      <c r="G25" s="2">
        <f t="shared" si="11"/>
        <v>7.6440000000000055</v>
      </c>
      <c r="H25" s="2">
        <f t="shared" si="5"/>
        <v>5.708999999999946</v>
      </c>
      <c r="I25" s="2">
        <f t="shared" si="6"/>
        <v>6.539999999999964</v>
      </c>
      <c r="J25" s="2">
        <f t="shared" si="10"/>
        <v>7.968999999999994</v>
      </c>
      <c r="K25" s="2">
        <f t="shared" si="7"/>
        <v>0.32600000000002183</v>
      </c>
      <c r="L25" s="2">
        <f t="shared" si="8"/>
        <v>0.0010000000000047748</v>
      </c>
      <c r="M25" s="2">
        <f t="shared" si="9"/>
        <v>1.604000000000001</v>
      </c>
      <c r="N25" s="18">
        <v>22</v>
      </c>
      <c r="O25" s="2">
        <v>15.217</v>
      </c>
      <c r="P25" s="2">
        <v>79.509</v>
      </c>
      <c r="Q25" s="2">
        <v>149.526</v>
      </c>
      <c r="R25" s="2">
        <v>275.888</v>
      </c>
      <c r="S25" s="2">
        <v>467.02</v>
      </c>
      <c r="T25" s="2">
        <v>624.159</v>
      </c>
      <c r="U25" s="2">
        <v>774.021</v>
      </c>
      <c r="V25" s="2">
        <v>927.542</v>
      </c>
      <c r="W25" s="2">
        <v>1056.526</v>
      </c>
      <c r="X25" s="2">
        <v>1148.057</v>
      </c>
      <c r="Y25" s="2">
        <v>1192.415</v>
      </c>
      <c r="Z25" s="2">
        <v>1212.698</v>
      </c>
      <c r="AA25" s="39">
        <v>22</v>
      </c>
    </row>
    <row r="26" spans="1:27" ht="12.75">
      <c r="A26" s="18">
        <v>23</v>
      </c>
      <c r="B26" s="2">
        <f t="shared" si="0"/>
        <v>0</v>
      </c>
      <c r="C26" s="2">
        <f t="shared" si="1"/>
        <v>0</v>
      </c>
      <c r="D26" s="2">
        <f t="shared" si="2"/>
        <v>5.095000000000027</v>
      </c>
      <c r="E26" s="2">
        <f t="shared" si="3"/>
        <v>0</v>
      </c>
      <c r="F26" s="2">
        <f t="shared" si="4"/>
        <v>7.65300000000002</v>
      </c>
      <c r="G26" s="2">
        <f t="shared" si="11"/>
        <v>5.0750000000000455</v>
      </c>
      <c r="H26" s="2">
        <f t="shared" si="5"/>
        <v>3.5750000000000455</v>
      </c>
      <c r="I26" s="2">
        <f t="shared" si="6"/>
        <v>7.081999999999994</v>
      </c>
      <c r="J26" s="2">
        <f t="shared" si="10"/>
        <v>4.268000000000029</v>
      </c>
      <c r="K26" s="2">
        <f t="shared" si="7"/>
        <v>1.7800000000000011</v>
      </c>
      <c r="L26" s="2">
        <f t="shared" si="8"/>
        <v>0.3229999999999933</v>
      </c>
      <c r="M26" s="2">
        <f t="shared" si="9"/>
        <v>0</v>
      </c>
      <c r="N26" s="18">
        <v>23</v>
      </c>
      <c r="O26" s="2">
        <v>15.217</v>
      </c>
      <c r="P26" s="2">
        <v>79.832</v>
      </c>
      <c r="Q26" s="2">
        <v>151.306</v>
      </c>
      <c r="R26" s="2">
        <v>280.156</v>
      </c>
      <c r="S26" s="2">
        <v>474.102</v>
      </c>
      <c r="T26" s="2">
        <v>627.734</v>
      </c>
      <c r="U26" s="2">
        <v>779.096</v>
      </c>
      <c r="V26" s="2">
        <v>935.195</v>
      </c>
      <c r="W26" s="2">
        <v>1056.526</v>
      </c>
      <c r="X26" s="2">
        <v>1153.152</v>
      </c>
      <c r="Y26" s="2">
        <v>1192.415</v>
      </c>
      <c r="Z26" s="2">
        <v>1212.698</v>
      </c>
      <c r="AA26" s="39">
        <v>23</v>
      </c>
    </row>
    <row r="27" spans="1:27" ht="12.75">
      <c r="A27" s="18">
        <v>24</v>
      </c>
      <c r="B27" s="2">
        <f t="shared" si="0"/>
        <v>0</v>
      </c>
      <c r="C27" s="2">
        <f t="shared" si="1"/>
        <v>2.150000000000091</v>
      </c>
      <c r="D27" s="2">
        <f t="shared" si="2"/>
        <v>0</v>
      </c>
      <c r="E27" s="2">
        <f t="shared" si="3"/>
        <v>0.29899999999997817</v>
      </c>
      <c r="F27" s="2">
        <f t="shared" si="4"/>
        <v>1.2579999999999245</v>
      </c>
      <c r="G27" s="2">
        <f t="shared" si="11"/>
        <v>11.062999999999988</v>
      </c>
      <c r="H27" s="2">
        <f t="shared" si="5"/>
        <v>9.223999999999933</v>
      </c>
      <c r="I27" s="2">
        <f t="shared" si="6"/>
        <v>7.7830000000000155</v>
      </c>
      <c r="J27" s="2">
        <f t="shared" si="10"/>
        <v>4.3589999999999804</v>
      </c>
      <c r="K27" s="2">
        <f t="shared" si="7"/>
        <v>4.088999999999999</v>
      </c>
      <c r="L27" s="2">
        <f t="shared" si="8"/>
        <v>2.2349999999999994</v>
      </c>
      <c r="M27" s="2">
        <f t="shared" si="9"/>
        <v>1.1539999999999981</v>
      </c>
      <c r="N27" s="18">
        <v>24</v>
      </c>
      <c r="O27" s="2">
        <v>16.371</v>
      </c>
      <c r="P27" s="2">
        <v>82.067</v>
      </c>
      <c r="Q27" s="2">
        <v>155.395</v>
      </c>
      <c r="R27" s="2">
        <v>284.515</v>
      </c>
      <c r="S27" s="2">
        <v>481.885</v>
      </c>
      <c r="T27" s="2">
        <v>636.958</v>
      </c>
      <c r="U27" s="2">
        <v>790.159</v>
      </c>
      <c r="V27" s="2">
        <v>936.453</v>
      </c>
      <c r="W27" s="2">
        <v>1056.825</v>
      </c>
      <c r="X27" s="2">
        <v>1153.152</v>
      </c>
      <c r="Y27" s="2">
        <v>1194.565</v>
      </c>
      <c r="Z27" s="2">
        <v>1212.698</v>
      </c>
      <c r="AA27" s="39">
        <v>24</v>
      </c>
    </row>
    <row r="28" spans="1:27" ht="12.75">
      <c r="A28" s="18">
        <v>25</v>
      </c>
      <c r="B28" s="2">
        <f t="shared" si="0"/>
        <v>0.02599999999983993</v>
      </c>
      <c r="C28" s="2">
        <f t="shared" si="1"/>
        <v>1.2480000000000473</v>
      </c>
      <c r="D28" s="2">
        <f t="shared" si="2"/>
        <v>4.354000000000042</v>
      </c>
      <c r="E28" s="2">
        <f t="shared" si="3"/>
        <v>6.996999999999844</v>
      </c>
      <c r="F28" s="2">
        <f t="shared" si="4"/>
        <v>6.271000000000072</v>
      </c>
      <c r="G28" s="2">
        <f t="shared" si="11"/>
        <v>8.956999999999994</v>
      </c>
      <c r="H28" s="2">
        <f t="shared" si="5"/>
        <v>7.988000000000056</v>
      </c>
      <c r="I28" s="2">
        <f t="shared" si="6"/>
        <v>0.36099999999999</v>
      </c>
      <c r="J28" s="2">
        <f t="shared" si="10"/>
        <v>5.487000000000023</v>
      </c>
      <c r="K28" s="2">
        <v>0</v>
      </c>
      <c r="L28" s="2">
        <f t="shared" si="8"/>
        <v>5.812000000000012</v>
      </c>
      <c r="M28" s="2">
        <f t="shared" si="9"/>
        <v>0</v>
      </c>
      <c r="N28" s="18">
        <v>25</v>
      </c>
      <c r="O28" s="2">
        <v>16.371</v>
      </c>
      <c r="P28" s="2">
        <v>87.879</v>
      </c>
      <c r="Q28" s="2">
        <v>158.236</v>
      </c>
      <c r="R28" s="2">
        <v>290.002</v>
      </c>
      <c r="S28" s="2">
        <v>482.246</v>
      </c>
      <c r="T28" s="2">
        <v>644.946</v>
      </c>
      <c r="U28" s="2">
        <v>799.116</v>
      </c>
      <c r="V28" s="2">
        <v>942.724</v>
      </c>
      <c r="W28" s="2">
        <v>1063.822</v>
      </c>
      <c r="X28" s="2">
        <v>1157.506</v>
      </c>
      <c r="Y28" s="2">
        <v>1195.813</v>
      </c>
      <c r="Z28" s="2">
        <v>1212.724</v>
      </c>
      <c r="AA28" s="39">
        <v>25</v>
      </c>
    </row>
    <row r="29" spans="1:27" ht="12.75">
      <c r="A29" s="18">
        <v>26</v>
      </c>
      <c r="B29" s="2">
        <f t="shared" si="0"/>
        <v>2.97400000000016</v>
      </c>
      <c r="C29" s="2">
        <f t="shared" si="1"/>
        <v>0.2339999999999236</v>
      </c>
      <c r="D29" s="2">
        <f t="shared" si="2"/>
        <v>0</v>
      </c>
      <c r="E29" s="2">
        <f t="shared" si="3"/>
        <v>8.04300000000012</v>
      </c>
      <c r="F29" s="2">
        <f t="shared" si="4"/>
        <v>0</v>
      </c>
      <c r="G29" s="2">
        <f t="shared" si="11"/>
        <v>6.449000000000069</v>
      </c>
      <c r="H29" s="2">
        <f t="shared" si="5"/>
        <v>8.440999999999917</v>
      </c>
      <c r="I29" s="2">
        <f t="shared" si="6"/>
        <v>0.19800000000003593</v>
      </c>
      <c r="J29" s="2">
        <f t="shared" si="10"/>
        <v>8.122000000000014</v>
      </c>
      <c r="K29" s="2">
        <f t="shared" si="7"/>
        <v>0.019000000000005457</v>
      </c>
      <c r="L29" s="2">
        <f t="shared" si="8"/>
        <v>1.6439999999999912</v>
      </c>
      <c r="M29" s="2">
        <f t="shared" si="9"/>
        <v>1.468</v>
      </c>
      <c r="N29" s="18">
        <v>26</v>
      </c>
      <c r="O29" s="2">
        <v>17.839</v>
      </c>
      <c r="P29" s="2">
        <v>89.523</v>
      </c>
      <c r="Q29" s="2">
        <v>158.255</v>
      </c>
      <c r="R29" s="2">
        <v>298.124</v>
      </c>
      <c r="S29" s="2">
        <v>482.444</v>
      </c>
      <c r="T29" s="2">
        <v>653.387</v>
      </c>
      <c r="U29" s="2">
        <v>805.565</v>
      </c>
      <c r="V29" s="2">
        <v>942.724</v>
      </c>
      <c r="W29" s="2">
        <v>1071.865</v>
      </c>
      <c r="X29" s="2">
        <v>1157.506</v>
      </c>
      <c r="Y29" s="2">
        <v>1196.047</v>
      </c>
      <c r="Z29" s="2">
        <v>1215.698</v>
      </c>
      <c r="AA29" s="39">
        <v>26</v>
      </c>
    </row>
    <row r="30" spans="1:27" ht="12.75">
      <c r="A30" s="18">
        <v>27</v>
      </c>
      <c r="B30" s="2">
        <f t="shared" si="0"/>
        <v>2.41599999999994</v>
      </c>
      <c r="C30" s="2">
        <f t="shared" si="1"/>
        <v>0</v>
      </c>
      <c r="D30" s="2">
        <f t="shared" si="2"/>
        <v>3.1489999999998872</v>
      </c>
      <c r="E30" s="2">
        <f t="shared" si="3"/>
        <v>8.58400000000006</v>
      </c>
      <c r="F30" s="2">
        <f t="shared" si="4"/>
        <v>0.02299999999991087</v>
      </c>
      <c r="G30" s="2">
        <f t="shared" si="11"/>
        <v>6.871999999999957</v>
      </c>
      <c r="H30" s="2">
        <f t="shared" si="5"/>
        <v>8.432000000000016</v>
      </c>
      <c r="I30" s="2">
        <f t="shared" si="6"/>
        <v>0.6649999999999636</v>
      </c>
      <c r="J30" s="2">
        <f t="shared" si="10"/>
        <v>4.349999999999966</v>
      </c>
      <c r="K30" s="2">
        <f t="shared" si="7"/>
        <v>0.51400000000001</v>
      </c>
      <c r="L30" s="2">
        <f t="shared" si="8"/>
        <v>6.4410000000000025</v>
      </c>
      <c r="M30" s="2">
        <f t="shared" si="9"/>
        <v>0</v>
      </c>
      <c r="N30" s="18">
        <v>27</v>
      </c>
      <c r="O30" s="2">
        <v>17.839</v>
      </c>
      <c r="P30" s="2">
        <v>95.964</v>
      </c>
      <c r="Q30" s="2">
        <v>158.769</v>
      </c>
      <c r="R30" s="2">
        <v>302.474</v>
      </c>
      <c r="S30" s="2">
        <v>483.109</v>
      </c>
      <c r="T30" s="2">
        <v>661.819</v>
      </c>
      <c r="U30" s="2">
        <v>812.437</v>
      </c>
      <c r="V30" s="2">
        <v>942.747</v>
      </c>
      <c r="W30" s="2">
        <v>1080.449</v>
      </c>
      <c r="X30" s="2">
        <v>1160.655</v>
      </c>
      <c r="Y30" s="2">
        <v>1196.047</v>
      </c>
      <c r="Z30" s="2">
        <v>1218.114</v>
      </c>
      <c r="AA30" s="39">
        <v>27</v>
      </c>
    </row>
    <row r="31" spans="1:27" ht="12.75">
      <c r="A31" s="18">
        <v>28</v>
      </c>
      <c r="B31" s="2">
        <f t="shared" si="0"/>
        <v>2.1009999999998854</v>
      </c>
      <c r="C31" s="2">
        <f t="shared" si="1"/>
        <v>0</v>
      </c>
      <c r="D31" s="2">
        <f t="shared" si="2"/>
        <v>0.06799999999998363</v>
      </c>
      <c r="E31" s="2">
        <f t="shared" si="3"/>
        <v>5.4939999999999145</v>
      </c>
      <c r="F31" s="2">
        <f t="shared" si="4"/>
        <v>0.9360000000000355</v>
      </c>
      <c r="G31" s="2">
        <f t="shared" si="11"/>
        <v>1.9080000000000155</v>
      </c>
      <c r="H31" s="2">
        <f t="shared" si="5"/>
        <v>4.225999999999999</v>
      </c>
      <c r="I31" s="2">
        <f t="shared" si="6"/>
        <v>4.468999999999994</v>
      </c>
      <c r="J31" s="2">
        <f t="shared" si="10"/>
        <v>0.3720000000000141</v>
      </c>
      <c r="K31" s="2">
        <f t="shared" si="7"/>
        <v>1.093999999999994</v>
      </c>
      <c r="L31" s="2">
        <f t="shared" si="8"/>
        <v>1.6149999999999949</v>
      </c>
      <c r="M31" s="2">
        <f t="shared" si="9"/>
        <v>1.9550000000000018</v>
      </c>
      <c r="N31" s="18">
        <v>28</v>
      </c>
      <c r="O31" s="2">
        <v>19.794</v>
      </c>
      <c r="P31" s="2">
        <v>97.579</v>
      </c>
      <c r="Q31" s="2">
        <v>159.863</v>
      </c>
      <c r="R31" s="2">
        <v>302.846</v>
      </c>
      <c r="S31" s="2">
        <v>487.578</v>
      </c>
      <c r="T31" s="2">
        <v>666.045</v>
      </c>
      <c r="U31" s="2">
        <v>814.345</v>
      </c>
      <c r="V31" s="2">
        <v>943.683</v>
      </c>
      <c r="W31" s="2">
        <v>1085.943</v>
      </c>
      <c r="X31" s="2">
        <v>1160.723</v>
      </c>
      <c r="Y31" s="2">
        <v>1196.047</v>
      </c>
      <c r="Z31" s="2">
        <v>1220.215</v>
      </c>
      <c r="AA31" s="39">
        <v>28</v>
      </c>
    </row>
    <row r="32" spans="1:27" ht="12.75">
      <c r="A32" s="18">
        <v>29</v>
      </c>
      <c r="B32" s="2">
        <f t="shared" si="0"/>
        <v>1.990000000000009</v>
      </c>
      <c r="C32" s="2">
        <f t="shared" si="1"/>
        <v>0.6499999999998636</v>
      </c>
      <c r="D32" s="2">
        <f t="shared" si="2"/>
        <v>4.511999999999944</v>
      </c>
      <c r="E32" s="2">
        <f t="shared" si="3"/>
        <v>0.5090000000000146</v>
      </c>
      <c r="F32" s="2">
        <f t="shared" si="4"/>
        <v>6.941000000000031</v>
      </c>
      <c r="G32" s="2">
        <f t="shared" si="11"/>
        <v>5.629000000000019</v>
      </c>
      <c r="H32" s="2">
        <f t="shared" si="5"/>
        <v>4.333000000000084</v>
      </c>
      <c r="I32" s="2">
        <f t="shared" si="6"/>
        <v>1.4180000000000064</v>
      </c>
      <c r="J32" s="2">
        <f t="shared" si="10"/>
        <v>3.1410000000000196</v>
      </c>
      <c r="K32" s="2">
        <f t="shared" si="7"/>
        <v>6.484000000000009</v>
      </c>
      <c r="L32" s="2">
        <f t="shared" si="8"/>
        <v>0.6570000000000107</v>
      </c>
      <c r="M32" s="2">
        <f t="shared" si="9"/>
        <v>0</v>
      </c>
      <c r="N32" s="18">
        <v>29</v>
      </c>
      <c r="O32" s="2">
        <v>19.794</v>
      </c>
      <c r="P32" s="2">
        <v>98.236</v>
      </c>
      <c r="Q32" s="2">
        <v>166.347</v>
      </c>
      <c r="R32" s="2">
        <v>305.987</v>
      </c>
      <c r="S32" s="2">
        <v>488.996</v>
      </c>
      <c r="T32" s="2">
        <v>670.378</v>
      </c>
      <c r="U32" s="2">
        <v>819.974</v>
      </c>
      <c r="V32" s="2">
        <v>950.624</v>
      </c>
      <c r="W32" s="2">
        <v>1086.452</v>
      </c>
      <c r="X32" s="2">
        <v>1165.235</v>
      </c>
      <c r="Y32" s="2">
        <v>1196.697</v>
      </c>
      <c r="Z32" s="2">
        <v>1222.205</v>
      </c>
      <c r="AA32" s="39">
        <v>29</v>
      </c>
    </row>
    <row r="33" spans="1:27" ht="12.75">
      <c r="A33" s="18">
        <v>30</v>
      </c>
      <c r="B33" s="2">
        <f t="shared" si="0"/>
        <v>1.9470000000001164</v>
      </c>
      <c r="C33" s="2">
        <f t="shared" si="1"/>
        <v>0</v>
      </c>
      <c r="D33" s="2">
        <f t="shared" si="2"/>
        <v>0</v>
      </c>
      <c r="E33" s="2">
        <f t="shared" si="3"/>
        <v>0</v>
      </c>
      <c r="F33" s="2">
        <f t="shared" si="4"/>
        <v>9.856999999999971</v>
      </c>
      <c r="G33" s="2">
        <f t="shared" si="11"/>
        <v>5.69399999999996</v>
      </c>
      <c r="H33" s="2">
        <f t="shared" si="5"/>
        <v>11.11099999999999</v>
      </c>
      <c r="I33" s="2">
        <f t="shared" si="6"/>
        <v>7.197000000000003</v>
      </c>
      <c r="J33" s="2">
        <f t="shared" si="10"/>
        <v>1.3939999999999486</v>
      </c>
      <c r="K33" s="2">
        <f t="shared" si="7"/>
        <v>0.3949999999999818</v>
      </c>
      <c r="M33" s="2">
        <f t="shared" si="9"/>
        <v>0.39399999999999835</v>
      </c>
      <c r="N33" s="18">
        <v>30</v>
      </c>
      <c r="O33" s="2">
        <v>20.188</v>
      </c>
      <c r="P33" s="2"/>
      <c r="Q33" s="2">
        <v>166.742</v>
      </c>
      <c r="R33" s="2">
        <v>307.381</v>
      </c>
      <c r="S33" s="2">
        <v>496.193</v>
      </c>
      <c r="T33" s="2">
        <v>681.489</v>
      </c>
      <c r="U33" s="2">
        <v>825.668</v>
      </c>
      <c r="V33" s="2">
        <v>960.481</v>
      </c>
      <c r="W33" s="2">
        <v>1086.452</v>
      </c>
      <c r="X33" s="2">
        <v>1165.235</v>
      </c>
      <c r="Y33" s="2">
        <v>1196.697</v>
      </c>
      <c r="Z33" s="2">
        <v>1224.152</v>
      </c>
      <c r="AA33" s="39">
        <v>30</v>
      </c>
    </row>
    <row r="34" spans="1:27" ht="12.75">
      <c r="A34" s="18">
        <v>31</v>
      </c>
      <c r="B34" s="2">
        <f t="shared" si="0"/>
        <v>0</v>
      </c>
      <c r="C34" s="2"/>
      <c r="D34" s="2">
        <f t="shared" si="2"/>
        <v>4.350000000000136</v>
      </c>
      <c r="E34" s="2"/>
      <c r="F34" s="2">
        <f t="shared" si="4"/>
        <v>7.75</v>
      </c>
      <c r="G34" s="2">
        <f t="shared" si="11"/>
        <v>8.785999999999945</v>
      </c>
      <c r="I34" s="2">
        <f t="shared" si="6"/>
        <v>6.358000000000004</v>
      </c>
      <c r="K34" s="2">
        <f t="shared" si="7"/>
        <v>5.513000000000005</v>
      </c>
      <c r="M34" s="2">
        <f t="shared" si="9"/>
        <v>0</v>
      </c>
      <c r="N34" s="18">
        <v>31</v>
      </c>
      <c r="O34" s="2">
        <v>20.188</v>
      </c>
      <c r="P34" s="2" t="s">
        <v>24</v>
      </c>
      <c r="Q34" s="2">
        <v>172.255</v>
      </c>
      <c r="R34" s="2" t="s">
        <v>24</v>
      </c>
      <c r="S34" s="2">
        <v>502.551</v>
      </c>
      <c r="T34" s="2" t="s">
        <v>24</v>
      </c>
      <c r="U34" s="2">
        <v>834.454</v>
      </c>
      <c r="V34" s="2">
        <v>968.231</v>
      </c>
      <c r="W34" s="2" t="s">
        <v>24</v>
      </c>
      <c r="X34" s="2">
        <v>1169.585</v>
      </c>
      <c r="Y34" s="2" t="s">
        <v>24</v>
      </c>
      <c r="Z34" s="2">
        <v>1224.152</v>
      </c>
      <c r="AA34" s="39">
        <v>31</v>
      </c>
    </row>
    <row r="35" ht="12.75">
      <c r="E35" s="3" t="s">
        <v>24</v>
      </c>
    </row>
    <row r="36" spans="2:15" ht="12.75">
      <c r="B36" s="2">
        <f aca="true" t="shared" si="12" ref="B36:M36">SUM(B4:B34)</f>
        <v>27.455000000000155</v>
      </c>
      <c r="C36" s="2">
        <f t="shared" si="12"/>
        <v>32.61199999999985</v>
      </c>
      <c r="D36" s="2">
        <f t="shared" si="12"/>
        <v>83.13300000000004</v>
      </c>
      <c r="E36" s="2">
        <f>SUM(E4:E35)</f>
        <v>118.221</v>
      </c>
      <c r="F36" s="5">
        <f t="shared" si="12"/>
        <v>133.77700000000004</v>
      </c>
      <c r="G36" s="2">
        <f>SUM(G4:G34)</f>
        <v>152.96499999999992</v>
      </c>
      <c r="H36" s="2">
        <f t="shared" si="12"/>
        <v>178.93800000000005</v>
      </c>
      <c r="I36" s="2">
        <f t="shared" si="12"/>
        <v>195.17000000000002</v>
      </c>
      <c r="J36" s="2">
        <f t="shared" si="12"/>
        <v>135.12599999999998</v>
      </c>
      <c r="K36" s="2">
        <f t="shared" si="12"/>
        <v>66.55300000000001</v>
      </c>
      <c r="L36" s="2">
        <f t="shared" si="12"/>
        <v>78.048</v>
      </c>
      <c r="M36" s="2">
        <f t="shared" si="12"/>
        <v>20.188</v>
      </c>
      <c r="O36" t="s">
        <v>14</v>
      </c>
    </row>
    <row r="39" spans="2:15" ht="12.75">
      <c r="B39" s="5">
        <f aca="true" t="shared" si="13" ref="B39:L39">C39+B36</f>
        <v>1222.186</v>
      </c>
      <c r="C39" s="5">
        <f t="shared" si="13"/>
        <v>1194.7309999999998</v>
      </c>
      <c r="D39" s="5">
        <f t="shared" si="13"/>
        <v>1162.119</v>
      </c>
      <c r="E39" s="5">
        <f t="shared" si="13"/>
        <v>1078.9859999999999</v>
      </c>
      <c r="F39" s="5">
        <f t="shared" si="13"/>
        <v>960.765</v>
      </c>
      <c r="G39" s="5">
        <f t="shared" si="13"/>
        <v>826.9879999999999</v>
      </c>
      <c r="H39" s="5">
        <f t="shared" si="13"/>
        <v>674.023</v>
      </c>
      <c r="I39" s="5">
        <f t="shared" si="13"/>
        <v>495.085</v>
      </c>
      <c r="J39" s="5">
        <f t="shared" si="13"/>
        <v>299.91499999999996</v>
      </c>
      <c r="K39" s="5">
        <f t="shared" si="13"/>
        <v>164.78900000000002</v>
      </c>
      <c r="L39" s="5">
        <f t="shared" si="13"/>
        <v>98.236</v>
      </c>
      <c r="M39" s="5">
        <f>M36</f>
        <v>20.188</v>
      </c>
      <c r="O39" t="s">
        <v>21</v>
      </c>
    </row>
    <row r="41" spans="2:15" ht="12.75">
      <c r="B41" s="2">
        <f aca="true" t="shared" si="14" ref="B41:M41">AVERAGE(B4:B34)</f>
        <v>0.8856451612903276</v>
      </c>
      <c r="C41" s="2">
        <f t="shared" si="14"/>
        <v>1.0870666666666617</v>
      </c>
      <c r="D41" s="2">
        <f t="shared" si="14"/>
        <v>2.6817096774193563</v>
      </c>
      <c r="E41" s="2">
        <f t="shared" si="14"/>
        <v>3.9407</v>
      </c>
      <c r="F41" s="2">
        <f t="shared" si="14"/>
        <v>4.315387096774195</v>
      </c>
      <c r="G41" s="2">
        <f t="shared" si="14"/>
        <v>4.934354838709675</v>
      </c>
      <c r="H41" s="2">
        <f t="shared" si="14"/>
        <v>5.964600000000002</v>
      </c>
      <c r="I41" s="2">
        <f t="shared" si="14"/>
        <v>6.295806451612903</v>
      </c>
      <c r="J41" s="2">
        <f t="shared" si="14"/>
        <v>4.504199999999999</v>
      </c>
      <c r="K41" s="2">
        <f t="shared" si="14"/>
        <v>2.1468709677419358</v>
      </c>
      <c r="L41" s="2">
        <f t="shared" si="14"/>
        <v>2.691310344827586</v>
      </c>
      <c r="M41" s="2">
        <f t="shared" si="14"/>
        <v>0.6512258064516129</v>
      </c>
      <c r="O41" t="s">
        <v>15</v>
      </c>
    </row>
    <row r="42" spans="2:16" ht="12.75">
      <c r="B42" s="7"/>
      <c r="C42" s="7"/>
      <c r="D42" s="7"/>
      <c r="E42" s="7"/>
      <c r="F42" s="8"/>
      <c r="G42" s="7"/>
      <c r="H42" s="7"/>
      <c r="I42" s="7"/>
      <c r="J42" s="7"/>
      <c r="K42" s="7"/>
      <c r="L42" s="7"/>
      <c r="M42" s="7"/>
      <c r="P42" s="4"/>
    </row>
    <row r="45" spans="2:15" ht="12.75">
      <c r="B45" s="4">
        <f>C45+31</f>
        <v>366</v>
      </c>
      <c r="C45" s="4">
        <f>D45+30</f>
        <v>335</v>
      </c>
      <c r="D45" s="4">
        <f>E45+31</f>
        <v>305</v>
      </c>
      <c r="E45" s="4">
        <f>F45+30</f>
        <v>274</v>
      </c>
      <c r="F45" s="6">
        <f>G45+31</f>
        <v>244</v>
      </c>
      <c r="G45" s="4">
        <f>H45+31</f>
        <v>213</v>
      </c>
      <c r="H45" s="4">
        <f>I45+30</f>
        <v>182</v>
      </c>
      <c r="I45" s="4">
        <f>J45+31</f>
        <v>152</v>
      </c>
      <c r="J45" s="4">
        <f>K45+30</f>
        <v>121</v>
      </c>
      <c r="K45" s="4">
        <f>L45+31</f>
        <v>91</v>
      </c>
      <c r="L45" s="4">
        <f>M45+29</f>
        <v>60</v>
      </c>
      <c r="M45" s="4">
        <v>31</v>
      </c>
      <c r="O45" t="s">
        <v>13</v>
      </c>
    </row>
    <row r="48" spans="2:15" ht="12.75">
      <c r="B48" s="2">
        <f aca="true" t="shared" si="15" ref="B48:M48">(B39)/2.8/B45</f>
        <v>1.1926092896174862</v>
      </c>
      <c r="C48" s="2">
        <f t="shared" si="15"/>
        <v>1.2737004264392322</v>
      </c>
      <c r="D48" s="2">
        <f t="shared" si="15"/>
        <v>1.3607950819672132</v>
      </c>
      <c r="E48" s="2">
        <f t="shared" si="15"/>
        <v>1.4063946819603754</v>
      </c>
      <c r="F48" s="2">
        <f t="shared" si="15"/>
        <v>1.406271955503513</v>
      </c>
      <c r="G48" s="2">
        <f t="shared" si="15"/>
        <v>1.3866331321260899</v>
      </c>
      <c r="H48" s="2">
        <f t="shared" si="15"/>
        <v>1.322651098901099</v>
      </c>
      <c r="I48" s="2">
        <f t="shared" si="15"/>
        <v>1.163263627819549</v>
      </c>
      <c r="J48" s="2">
        <f t="shared" si="15"/>
        <v>0.8852272727272728</v>
      </c>
      <c r="K48" s="2">
        <f t="shared" si="15"/>
        <v>0.6467386185243329</v>
      </c>
      <c r="L48" s="2">
        <f t="shared" si="15"/>
        <v>0.5847380952380953</v>
      </c>
      <c r="M48" s="2">
        <f t="shared" si="15"/>
        <v>0.23258064516129032</v>
      </c>
      <c r="O48" t="s">
        <v>17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132"/>
  <sheetViews>
    <sheetView workbookViewId="0" topLeftCell="D106">
      <selection activeCell="O72" sqref="O72"/>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0.83203125" style="0" customWidth="1"/>
    <col min="9" max="9" width="14.66015625" style="9" customWidth="1"/>
    <col min="10" max="10" width="15.83203125" style="0" customWidth="1"/>
    <col min="11" max="11" width="13.83203125" style="0" customWidth="1"/>
    <col min="12" max="13" width="15" style="0" customWidth="1"/>
    <col min="15" max="15" width="11" style="0" bestFit="1" customWidth="1"/>
    <col min="16" max="16" width="36" style="0" customWidth="1"/>
  </cols>
  <sheetData>
    <row r="1" spans="1:55" ht="15">
      <c r="A1" s="12"/>
      <c r="B1" s="12"/>
      <c r="C1" s="12"/>
      <c r="D1" s="12"/>
      <c r="E1" s="12"/>
      <c r="F1" s="13" t="s">
        <v>28</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2008</v>
      </c>
      <c r="B4" s="40">
        <f>NUMBERS!$M$41</f>
        <v>0.6512258064516129</v>
      </c>
      <c r="C4" s="40">
        <f>NUMBERS!$L$41</f>
        <v>2.691310344827586</v>
      </c>
      <c r="D4" s="40">
        <f>NUMBERS!$K$41</f>
        <v>2.1468709677419358</v>
      </c>
      <c r="E4" s="40">
        <f>NUMBERS!$J$41</f>
        <v>4.504199999999999</v>
      </c>
      <c r="F4" s="40">
        <f>NUMBERS!$I$41</f>
        <v>6.295806451612903</v>
      </c>
      <c r="G4" s="40">
        <f>NUMBERS!$H$41</f>
        <v>5.964600000000002</v>
      </c>
      <c r="H4" s="40">
        <f>NUMBERS!$G$41</f>
        <v>4.934354838709675</v>
      </c>
      <c r="I4" s="40">
        <f>NUMBERS!$F$41</f>
        <v>4.315387096774195</v>
      </c>
      <c r="J4" s="40">
        <f>NUMBERS!$E$41</f>
        <v>3.9407</v>
      </c>
      <c r="K4" s="40">
        <f>NUMBERS!$D$41</f>
        <v>2.6817096774193563</v>
      </c>
      <c r="L4" s="40">
        <f>NUMBERS!$C$41</f>
        <v>1.0870666666666617</v>
      </c>
      <c r="M4" s="40">
        <f>NUMBERS!$B$41</f>
        <v>0.8856451612903276</v>
      </c>
      <c r="N4" s="12"/>
      <c r="O4" s="12"/>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2007</v>
      </c>
      <c r="B5" s="40">
        <v>0.7037096774193549</v>
      </c>
      <c r="C5" s="40">
        <v>1.2181071428571428</v>
      </c>
      <c r="D5" s="40">
        <v>3.6735161290322584</v>
      </c>
      <c r="E5" s="40">
        <v>7.123766666666667</v>
      </c>
      <c r="F5" s="40">
        <v>5.310064516129033</v>
      </c>
      <c r="G5" s="40">
        <v>4.721399999999998</v>
      </c>
      <c r="H5" s="40">
        <v>4.686225806451613</v>
      </c>
      <c r="I5" s="40">
        <v>5.204258064516129</v>
      </c>
      <c r="J5" s="40">
        <v>3.278200000000004</v>
      </c>
      <c r="K5" s="40">
        <v>2.5939677419354843</v>
      </c>
      <c r="L5" s="40">
        <v>0.9972333333333305</v>
      </c>
      <c r="M5" s="40">
        <v>0.8821935483870954</v>
      </c>
      <c r="N5" s="12"/>
      <c r="O5" s="12"/>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2006</v>
      </c>
      <c r="B6" s="12">
        <v>0.97</v>
      </c>
      <c r="C6" s="12">
        <v>0.75</v>
      </c>
      <c r="D6" s="12">
        <v>1.91</v>
      </c>
      <c r="E6" s="12">
        <v>1.45</v>
      </c>
      <c r="F6" s="12">
        <v>2.07</v>
      </c>
      <c r="G6" s="12">
        <v>2.65</v>
      </c>
      <c r="H6" s="12">
        <v>2.8</v>
      </c>
      <c r="I6" s="14">
        <v>1.68</v>
      </c>
      <c r="J6" s="12">
        <v>2.05</v>
      </c>
      <c r="K6" s="12">
        <v>1.21</v>
      </c>
      <c r="L6" s="12">
        <v>0.72</v>
      </c>
      <c r="M6" s="12">
        <v>0.3</v>
      </c>
      <c r="N6" s="12"/>
      <c r="O6" s="12"/>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2005</v>
      </c>
      <c r="B7" s="15">
        <v>0.6892580645161278</v>
      </c>
      <c r="C7" s="15">
        <v>0.8054333333333337</v>
      </c>
      <c r="D7" s="15">
        <v>1.7976451612903217</v>
      </c>
      <c r="E7" s="15">
        <v>1.8558333333333337</v>
      </c>
      <c r="F7" s="15">
        <v>2.1814000000000004</v>
      </c>
      <c r="G7" s="15">
        <v>2.041354838709677</v>
      </c>
      <c r="H7" s="15">
        <v>2.068333333333334</v>
      </c>
      <c r="I7" s="15">
        <v>2.212967741935484</v>
      </c>
      <c r="J7" s="15">
        <v>2.2681666666666667</v>
      </c>
      <c r="K7" s="15">
        <v>1.3481935483870968</v>
      </c>
      <c r="L7" s="15">
        <v>1.1299285714285714</v>
      </c>
      <c r="M7" s="15">
        <v>0.9306774193548387</v>
      </c>
      <c r="N7" s="12"/>
      <c r="O7" s="12"/>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2004</v>
      </c>
      <c r="B8" s="15">
        <v>0.55</v>
      </c>
      <c r="C8" s="15">
        <v>1.07</v>
      </c>
      <c r="D8" s="15">
        <v>1.98</v>
      </c>
      <c r="E8" s="15">
        <v>2.61</v>
      </c>
      <c r="F8" s="15">
        <v>2.77</v>
      </c>
      <c r="G8" s="15">
        <v>2.24</v>
      </c>
      <c r="H8" s="15">
        <v>2.73</v>
      </c>
      <c r="I8" s="15">
        <v>2.44</v>
      </c>
      <c r="J8" s="15">
        <v>1.92</v>
      </c>
      <c r="K8" s="15">
        <v>1.47</v>
      </c>
      <c r="L8" s="15">
        <v>0.58</v>
      </c>
      <c r="M8" s="15">
        <v>0.58</v>
      </c>
      <c r="N8" s="12"/>
      <c r="O8" s="12"/>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2003</v>
      </c>
      <c r="B9" s="15">
        <v>0.96</v>
      </c>
      <c r="C9" s="15">
        <v>2.25</v>
      </c>
      <c r="D9" s="15">
        <v>2.79</v>
      </c>
      <c r="E9" s="15">
        <v>3.2</v>
      </c>
      <c r="F9" s="15">
        <v>2.44</v>
      </c>
      <c r="G9" s="15">
        <v>2.44</v>
      </c>
      <c r="H9" s="15">
        <v>2.31</v>
      </c>
      <c r="I9" s="16">
        <v>2.55</v>
      </c>
      <c r="J9" s="15">
        <v>2.77</v>
      </c>
      <c r="K9" s="15">
        <v>1.98</v>
      </c>
      <c r="L9" s="15">
        <v>0.96</v>
      </c>
      <c r="M9" s="15">
        <v>0.77</v>
      </c>
      <c r="N9" s="12"/>
      <c r="O9" s="12"/>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30">
        <v>2002</v>
      </c>
      <c r="B10" s="15">
        <v>1.3138387096774193</v>
      </c>
      <c r="C10" s="15">
        <v>2.166714285714286</v>
      </c>
      <c r="D10" s="15">
        <v>3.0471290322580646</v>
      </c>
      <c r="E10" s="15">
        <v>3.7466333333333335</v>
      </c>
      <c r="F10" s="15">
        <v>3.3458064516129022</v>
      </c>
      <c r="G10" s="15">
        <v>3.5932000000000017</v>
      </c>
      <c r="H10" s="15">
        <v>3.6214516129032255</v>
      </c>
      <c r="I10" s="16">
        <v>3.011838709677418</v>
      </c>
      <c r="J10" s="15">
        <v>2.8370000000000006</v>
      </c>
      <c r="K10" s="15">
        <v>1.6918709677419348</v>
      </c>
      <c r="L10" s="15">
        <v>1.0613333333333344</v>
      </c>
      <c r="M10" s="15">
        <v>0.5216451612903241</v>
      </c>
      <c r="N10" s="12"/>
      <c r="O10" s="13" t="s">
        <v>16</v>
      </c>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30">
        <v>2001</v>
      </c>
      <c r="B11" s="15">
        <v>0.7464838709677418</v>
      </c>
      <c r="C11" s="15">
        <v>1.317107142857143</v>
      </c>
      <c r="D11" s="15">
        <v>1.400548387096774</v>
      </c>
      <c r="E11" s="15">
        <v>2.7674000000000003</v>
      </c>
      <c r="F11" s="15">
        <v>4.187032258064516</v>
      </c>
      <c r="G11" s="15">
        <v>3.8925</v>
      </c>
      <c r="H11" s="15">
        <v>3.7540645161290334</v>
      </c>
      <c r="I11" s="16">
        <v>3.2753548387096756</v>
      </c>
      <c r="J11" s="15">
        <v>2.1943000000000024</v>
      </c>
      <c r="K11" s="15">
        <v>1.8183548387096784</v>
      </c>
      <c r="L11" s="15">
        <v>0.8264999999999987</v>
      </c>
      <c r="M11" s="15">
        <v>0.7722258064516118</v>
      </c>
      <c r="N11" s="12"/>
      <c r="O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12"/>
      <c r="B12" s="12"/>
      <c r="C12" s="12"/>
      <c r="D12" s="12"/>
      <c r="E12" s="12"/>
      <c r="F12" s="12"/>
      <c r="G12" s="12"/>
      <c r="H12" s="12"/>
      <c r="I12" s="14"/>
      <c r="J12" s="12"/>
      <c r="K12" s="12"/>
      <c r="L12" s="12"/>
      <c r="M12" s="12"/>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12"/>
      <c r="B13" s="12"/>
      <c r="C13" s="12"/>
      <c r="D13" s="12"/>
      <c r="E13" s="12"/>
      <c r="F13" s="13" t="s">
        <v>27</v>
      </c>
      <c r="G13" s="13"/>
      <c r="H13" s="13"/>
      <c r="I13" s="14"/>
      <c r="J13" s="12"/>
      <c r="K13" s="12"/>
      <c r="L13" s="12"/>
      <c r="M13" s="12"/>
      <c r="N13" s="12"/>
      <c r="O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12"/>
      <c r="B14" s="12"/>
      <c r="C14" s="12"/>
      <c r="D14" s="12"/>
      <c r="E14" s="12"/>
      <c r="F14" s="12"/>
      <c r="G14" s="12"/>
      <c r="H14" s="12"/>
      <c r="I14" s="14"/>
      <c r="J14" s="12"/>
      <c r="K14" s="12"/>
      <c r="L14" s="12"/>
      <c r="M14" s="12"/>
      <c r="N14" s="12"/>
      <c r="O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12"/>
      <c r="B15" s="29" t="s">
        <v>7</v>
      </c>
      <c r="C15" s="29" t="s">
        <v>8</v>
      </c>
      <c r="D15" s="29" t="s">
        <v>9</v>
      </c>
      <c r="E15" s="29" t="s">
        <v>10</v>
      </c>
      <c r="F15" s="29" t="s">
        <v>11</v>
      </c>
      <c r="G15" s="29" t="s">
        <v>12</v>
      </c>
      <c r="H15" s="29" t="s">
        <v>1</v>
      </c>
      <c r="I15" s="29" t="s">
        <v>2</v>
      </c>
      <c r="J15" s="29" t="s">
        <v>3</v>
      </c>
      <c r="K15" s="29" t="s">
        <v>4</v>
      </c>
      <c r="L15" s="29" t="s">
        <v>5</v>
      </c>
      <c r="M15" s="29" t="s">
        <v>6</v>
      </c>
      <c r="N15" s="12"/>
      <c r="O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30">
        <v>2008</v>
      </c>
      <c r="B16" s="40">
        <f>NUMBERS!$M$36</f>
        <v>20.188</v>
      </c>
      <c r="C16" s="40">
        <f>NUMBERS!$L$36</f>
        <v>78.048</v>
      </c>
      <c r="D16" s="40">
        <f>NUMBERS!$K$36</f>
        <v>66.55300000000001</v>
      </c>
      <c r="E16" s="40">
        <f>NUMBERS!$J$36</f>
        <v>135.12599999999998</v>
      </c>
      <c r="F16" s="40">
        <f>NUMBERS!$I$36</f>
        <v>195.17000000000002</v>
      </c>
      <c r="G16" s="40">
        <f>NUMBERS!$H$36</f>
        <v>178.93800000000005</v>
      </c>
      <c r="H16" s="40">
        <f>NUMBERS!$G$36</f>
        <v>152.96499999999992</v>
      </c>
      <c r="I16" s="40">
        <f>NUMBERS!$F$36</f>
        <v>133.77700000000004</v>
      </c>
      <c r="J16" s="40">
        <f>NUMBERS!$E$36</f>
        <v>118.221</v>
      </c>
      <c r="K16" s="40">
        <f>NUMBERS!$D$36</f>
        <v>83.13300000000004</v>
      </c>
      <c r="L16" s="40">
        <f>NUMBERS!$C$36</f>
        <v>32.61199999999985</v>
      </c>
      <c r="M16" s="40">
        <f>NUMBERS!$B$36</f>
        <v>27.455000000000155</v>
      </c>
      <c r="N16" s="12"/>
      <c r="O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30">
        <v>2007</v>
      </c>
      <c r="B17" s="40">
        <v>21.815</v>
      </c>
      <c r="C17" s="40">
        <v>34.107</v>
      </c>
      <c r="D17" s="40">
        <v>113.879</v>
      </c>
      <c r="E17" s="40">
        <v>213.713</v>
      </c>
      <c r="F17" s="40">
        <v>164.61200000000002</v>
      </c>
      <c r="G17" s="40">
        <v>141.64199999999994</v>
      </c>
      <c r="H17" s="40">
        <v>145.27300000000002</v>
      </c>
      <c r="I17" s="40">
        <v>161.332</v>
      </c>
      <c r="J17" s="40">
        <v>98.34600000000012</v>
      </c>
      <c r="K17" s="40">
        <v>80.41300000000001</v>
      </c>
      <c r="L17" s="40">
        <v>29.916999999999916</v>
      </c>
      <c r="M17" s="40">
        <v>27.347999999999956</v>
      </c>
      <c r="N17" s="12"/>
      <c r="O17" s="12"/>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30">
        <v>2006</v>
      </c>
      <c r="B18" s="40">
        <v>30.06</v>
      </c>
      <c r="C18" s="40">
        <v>21.02</v>
      </c>
      <c r="D18" s="40">
        <v>59.25</v>
      </c>
      <c r="E18" s="40">
        <v>43.58</v>
      </c>
      <c r="F18" s="40">
        <v>64.17</v>
      </c>
      <c r="G18" s="40">
        <v>79.4</v>
      </c>
      <c r="H18" s="40">
        <v>86.73</v>
      </c>
      <c r="I18" s="40">
        <v>51.99599999999998</v>
      </c>
      <c r="J18" s="40">
        <v>61.36</v>
      </c>
      <c r="K18" s="40">
        <v>37.44</v>
      </c>
      <c r="L18" s="40">
        <v>21.47</v>
      </c>
      <c r="M18" s="40">
        <v>9.16</v>
      </c>
      <c r="N18" s="12"/>
      <c r="O18" s="12"/>
      <c r="P18" s="12"/>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30">
        <v>2005</v>
      </c>
      <c r="B19" s="15">
        <v>21.366999999999962</v>
      </c>
      <c r="C19" s="15">
        <v>24.16300000000001</v>
      </c>
      <c r="D19" s="15">
        <v>55.726999999999975</v>
      </c>
      <c r="E19" s="15">
        <v>55.675</v>
      </c>
      <c r="F19" s="15">
        <v>65.44200000000001</v>
      </c>
      <c r="G19" s="15">
        <v>63.28199999999998</v>
      </c>
      <c r="H19" s="15">
        <v>62.05</v>
      </c>
      <c r="I19" s="15">
        <v>68.602</v>
      </c>
      <c r="J19" s="15">
        <v>68.045</v>
      </c>
      <c r="K19" s="15">
        <v>41.794000000000004</v>
      </c>
      <c r="L19" s="15">
        <v>31.637999999999998</v>
      </c>
      <c r="M19" s="15">
        <v>28.851</v>
      </c>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30">
        <v>2004</v>
      </c>
      <c r="B20" s="15">
        <v>17.16</v>
      </c>
      <c r="C20" s="15">
        <v>29.93</v>
      </c>
      <c r="D20" s="15">
        <v>61.52</v>
      </c>
      <c r="E20" s="15">
        <v>78.3</v>
      </c>
      <c r="F20" s="15">
        <v>86</v>
      </c>
      <c r="G20" s="15">
        <v>67.08</v>
      </c>
      <c r="H20" s="15">
        <v>84.68</v>
      </c>
      <c r="I20" s="15">
        <v>73.29</v>
      </c>
      <c r="J20" s="15">
        <v>57.5</v>
      </c>
      <c r="K20" s="15">
        <v>45.72</v>
      </c>
      <c r="L20" s="15">
        <v>17.25</v>
      </c>
      <c r="M20" s="15">
        <v>23.94</v>
      </c>
      <c r="N20" s="12"/>
      <c r="O20" s="12"/>
      <c r="P20" s="12"/>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30">
        <v>2003</v>
      </c>
      <c r="B21" s="15">
        <v>29.85</v>
      </c>
      <c r="C21" s="15">
        <v>62.88</v>
      </c>
      <c r="D21" s="15">
        <v>86.36</v>
      </c>
      <c r="E21" s="15">
        <v>95.9</v>
      </c>
      <c r="F21" s="15">
        <v>75.5</v>
      </c>
      <c r="G21" s="15">
        <v>73.16</v>
      </c>
      <c r="H21" s="15">
        <v>71.69</v>
      </c>
      <c r="I21" s="16">
        <v>79.04</v>
      </c>
      <c r="J21" s="15">
        <v>83.24</v>
      </c>
      <c r="K21" s="15">
        <v>61.37</v>
      </c>
      <c r="L21" s="15">
        <v>28.86</v>
      </c>
      <c r="M21" s="15">
        <v>23.77</v>
      </c>
      <c r="N21" s="12"/>
      <c r="O21" s="12"/>
      <c r="P21" s="12"/>
      <c r="Q21" s="12"/>
      <c r="R21" s="12"/>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30">
        <v>2002</v>
      </c>
      <c r="B22" s="15">
        <v>40.729</v>
      </c>
      <c r="C22" s="15">
        <v>60.668000000000006</v>
      </c>
      <c r="D22" s="15">
        <v>94.461</v>
      </c>
      <c r="E22" s="15">
        <v>112.399</v>
      </c>
      <c r="F22" s="15">
        <v>103.72</v>
      </c>
      <c r="G22" s="15">
        <v>107.79600000000005</v>
      </c>
      <c r="H22" s="15">
        <v>112.265</v>
      </c>
      <c r="I22" s="16">
        <v>93.36699999999996</v>
      </c>
      <c r="J22" s="15">
        <v>85.11</v>
      </c>
      <c r="K22" s="15">
        <v>52.44799999999998</v>
      </c>
      <c r="L22" s="15">
        <v>31.84</v>
      </c>
      <c r="M22" s="15">
        <v>16.17100000000005</v>
      </c>
      <c r="N22" s="12"/>
      <c r="O22" s="37" t="s">
        <v>18</v>
      </c>
      <c r="P22" s="37"/>
      <c r="Q22" s="12"/>
      <c r="R22" s="12"/>
      <c r="S22" s="12"/>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30">
        <v>2001</v>
      </c>
      <c r="B23" s="15">
        <v>23.141</v>
      </c>
      <c r="C23" s="15">
        <v>36.879000000000005</v>
      </c>
      <c r="D23" s="15">
        <v>43.416999999999994</v>
      </c>
      <c r="E23" s="15">
        <v>83.022</v>
      </c>
      <c r="F23" s="15">
        <v>129.798</v>
      </c>
      <c r="G23" s="15">
        <v>116.775</v>
      </c>
      <c r="H23" s="15">
        <v>116.37600000000003</v>
      </c>
      <c r="I23" s="16">
        <v>101.53599999999994</v>
      </c>
      <c r="J23" s="15">
        <v>65.82900000000006</v>
      </c>
      <c r="K23" s="15">
        <v>56.36900000000003</v>
      </c>
      <c r="L23" s="15">
        <v>24.795</v>
      </c>
      <c r="M23" s="15">
        <v>23.938999999999965</v>
      </c>
      <c r="N23" s="12"/>
      <c r="O23" s="12"/>
      <c r="P23" s="12"/>
      <c r="Q23" s="12"/>
      <c r="R23" s="12"/>
      <c r="S23" s="12"/>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12"/>
      <c r="B24" s="12"/>
      <c r="C24" s="12"/>
      <c r="D24" s="12"/>
      <c r="E24" s="12"/>
      <c r="F24" s="12"/>
      <c r="G24" s="12"/>
      <c r="H24" s="12"/>
      <c r="I24" s="14"/>
      <c r="J24" s="12"/>
      <c r="K24" s="12"/>
      <c r="L24" s="12"/>
      <c r="M24" s="12"/>
      <c r="N24" s="12"/>
      <c r="O24" s="12"/>
      <c r="P24" s="12"/>
      <c r="Q24" s="12"/>
      <c r="R24" s="12"/>
      <c r="S24" s="12"/>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12"/>
      <c r="B25" s="12"/>
      <c r="C25" s="12"/>
      <c r="D25" s="12"/>
      <c r="E25" s="12"/>
      <c r="F25" s="12"/>
      <c r="G25" s="12"/>
      <c r="H25" s="12"/>
      <c r="I25" s="14"/>
      <c r="J25" s="12"/>
      <c r="K25" s="12"/>
      <c r="L25" s="12"/>
      <c r="M25" s="12"/>
      <c r="N25" s="12"/>
      <c r="O25" s="12"/>
      <c r="P25" s="12"/>
      <c r="Q25" s="12"/>
      <c r="R25" s="12"/>
      <c r="S25" s="12"/>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12"/>
      <c r="B26" s="12"/>
      <c r="C26" s="12"/>
      <c r="D26" s="12"/>
      <c r="E26" s="12"/>
      <c r="F26" s="13" t="s">
        <v>29</v>
      </c>
      <c r="G26" s="13"/>
      <c r="H26" s="13"/>
      <c r="I26" s="14"/>
      <c r="J26" s="12"/>
      <c r="K26" s="12"/>
      <c r="L26" s="12"/>
      <c r="M26" s="12"/>
      <c r="N26" s="12"/>
      <c r="O26" s="12"/>
      <c r="P26" s="12"/>
      <c r="Q26" s="12"/>
      <c r="R26" s="12"/>
      <c r="S26" s="12"/>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12"/>
      <c r="B27" s="12"/>
      <c r="C27" s="12"/>
      <c r="D27" s="12"/>
      <c r="E27" s="12"/>
      <c r="F27" s="12"/>
      <c r="G27" s="12"/>
      <c r="H27" s="12"/>
      <c r="I27" s="14"/>
      <c r="J27" s="12"/>
      <c r="K27" s="12"/>
      <c r="L27" s="12"/>
      <c r="M27" s="12"/>
      <c r="N27" s="12"/>
      <c r="O27" s="12"/>
      <c r="P27" s="12"/>
      <c r="Q27" s="12"/>
      <c r="R27" s="12"/>
      <c r="S27" s="12"/>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12"/>
      <c r="B28" s="29" t="s">
        <v>7</v>
      </c>
      <c r="C28" s="29" t="s">
        <v>8</v>
      </c>
      <c r="D28" s="29" t="s">
        <v>9</v>
      </c>
      <c r="E28" s="29" t="s">
        <v>10</v>
      </c>
      <c r="F28" s="29" t="s">
        <v>11</v>
      </c>
      <c r="G28" s="29" t="s">
        <v>12</v>
      </c>
      <c r="H28" s="29" t="s">
        <v>1</v>
      </c>
      <c r="I28" s="29" t="s">
        <v>2</v>
      </c>
      <c r="J28" s="29" t="s">
        <v>3</v>
      </c>
      <c r="K28" s="29" t="s">
        <v>4</v>
      </c>
      <c r="L28" s="29" t="s">
        <v>5</v>
      </c>
      <c r="M28" s="29" t="s">
        <v>6</v>
      </c>
      <c r="N28" s="12"/>
      <c r="O28" s="12"/>
      <c r="P28" s="12"/>
      <c r="Q28" s="12"/>
      <c r="R28" s="12"/>
      <c r="S28" s="12"/>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12"/>
      <c r="B29" s="17">
        <f>NUMBERS!$M$48</f>
        <v>0.23258064516129032</v>
      </c>
      <c r="C29" s="17">
        <f>NUMBERS!$L$48</f>
        <v>0.5847380952380953</v>
      </c>
      <c r="D29" s="17">
        <f>NUMBERS!$K$48</f>
        <v>0.6467386185243329</v>
      </c>
      <c r="E29" s="17">
        <f>NUMBERS!$J$48</f>
        <v>0.8852272727272728</v>
      </c>
      <c r="F29" s="17">
        <f>NUMBERS!$I$48</f>
        <v>1.163263627819549</v>
      </c>
      <c r="G29" s="17">
        <f>NUMBERS!$H$48</f>
        <v>1.322651098901099</v>
      </c>
      <c r="H29" s="17">
        <f>NUMBERS!$G$48</f>
        <v>1.3866331321260899</v>
      </c>
      <c r="I29" s="17">
        <f>NUMBERS!$F$48</f>
        <v>1.406271955503513</v>
      </c>
      <c r="J29" s="17">
        <f>NUMBERS!$E$48</f>
        <v>1.4063946819603754</v>
      </c>
      <c r="K29" s="17">
        <f>NUMBERS!$D$48</f>
        <v>1.3607950819672132</v>
      </c>
      <c r="L29" s="17">
        <f>NUMBERS!$C$48</f>
        <v>1.2737004264392322</v>
      </c>
      <c r="M29" s="17">
        <f>NUMBERS!$B$48</f>
        <v>1.1926092896174862</v>
      </c>
      <c r="N29" s="12"/>
      <c r="O29" s="30" t="s">
        <v>19</v>
      </c>
      <c r="P29" s="12"/>
      <c r="Q29" s="12"/>
      <c r="R29" s="12"/>
      <c r="S29" s="12"/>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12"/>
      <c r="B30" s="12"/>
      <c r="C30" s="12"/>
      <c r="D30" s="12"/>
      <c r="E30" s="12"/>
      <c r="F30" s="12"/>
      <c r="G30" s="12"/>
      <c r="H30" s="12"/>
      <c r="I30" s="14"/>
      <c r="J30" s="12"/>
      <c r="K30" s="12"/>
      <c r="L30" s="12"/>
      <c r="M30" s="12"/>
      <c r="N30" s="12"/>
      <c r="O30" s="12"/>
      <c r="P30" s="12"/>
      <c r="Q30" s="12"/>
      <c r="R30" s="12"/>
      <c r="S30" s="12"/>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12"/>
      <c r="B31" s="12"/>
      <c r="C31" s="12"/>
      <c r="D31" s="12"/>
      <c r="E31" s="12"/>
      <c r="F31" s="13" t="s">
        <v>30</v>
      </c>
      <c r="G31" s="13"/>
      <c r="H31" s="13"/>
      <c r="I31" s="14"/>
      <c r="J31" s="12"/>
      <c r="K31" s="12"/>
      <c r="L31" s="12"/>
      <c r="M31" s="12"/>
      <c r="N31" s="12"/>
      <c r="O31" s="12"/>
      <c r="P31" s="12"/>
      <c r="Q31" s="12"/>
      <c r="R31" s="12"/>
      <c r="S31" s="12"/>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12"/>
      <c r="B32" s="12"/>
      <c r="C32" s="12"/>
      <c r="D32" s="12"/>
      <c r="E32" s="12"/>
      <c r="F32" s="12"/>
      <c r="G32" s="12"/>
      <c r="H32" s="12"/>
      <c r="I32" s="14"/>
      <c r="J32" s="12"/>
      <c r="K32" s="12"/>
      <c r="L32" s="12"/>
      <c r="M32" s="12"/>
      <c r="N32" s="12"/>
      <c r="O32" s="12"/>
      <c r="P32" s="12"/>
      <c r="Q32" s="12"/>
      <c r="R32" s="12"/>
      <c r="S32" s="12"/>
      <c r="T32" s="12"/>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12"/>
      <c r="B33" s="29" t="s">
        <v>7</v>
      </c>
      <c r="C33" s="29" t="s">
        <v>8</v>
      </c>
      <c r="D33" s="29" t="s">
        <v>9</v>
      </c>
      <c r="E33" s="29" t="s">
        <v>10</v>
      </c>
      <c r="F33" s="29" t="s">
        <v>11</v>
      </c>
      <c r="G33" s="29" t="s">
        <v>12</v>
      </c>
      <c r="H33" s="29" t="s">
        <v>1</v>
      </c>
      <c r="I33" s="29" t="s">
        <v>2</v>
      </c>
      <c r="J33" s="29" t="s">
        <v>3</v>
      </c>
      <c r="K33" s="29" t="s">
        <v>4</v>
      </c>
      <c r="L33" s="29" t="s">
        <v>5</v>
      </c>
      <c r="M33" s="29" t="s">
        <v>6</v>
      </c>
      <c r="N33" s="12"/>
      <c r="O33" s="12"/>
      <c r="P33" s="12"/>
      <c r="Q33" s="12"/>
      <c r="R33" s="12"/>
      <c r="S33" s="12"/>
      <c r="T33" s="12"/>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12"/>
      <c r="B34" s="15">
        <f aca="true" t="shared" si="0" ref="B34:M34">B29*2.8*365*3.6/1000</f>
        <v>0.8557107096774194</v>
      </c>
      <c r="C34" s="15">
        <f t="shared" si="0"/>
        <v>2.1513684000000004</v>
      </c>
      <c r="D34" s="15">
        <f t="shared" si="0"/>
        <v>2.3794807252747256</v>
      </c>
      <c r="E34" s="15">
        <f t="shared" si="0"/>
        <v>3.2569281818181817</v>
      </c>
      <c r="F34" s="15">
        <f t="shared" si="0"/>
        <v>4.279879539473685</v>
      </c>
      <c r="G34" s="15">
        <f t="shared" si="0"/>
        <v>4.866297923076924</v>
      </c>
      <c r="H34" s="15">
        <f t="shared" si="0"/>
        <v>5.10170061971831</v>
      </c>
      <c r="I34" s="15">
        <f t="shared" si="0"/>
        <v>5.173955778688525</v>
      </c>
      <c r="J34" s="15">
        <f t="shared" si="0"/>
        <v>5.174407313868612</v>
      </c>
      <c r="K34" s="15">
        <f t="shared" si="0"/>
        <v>5.0066372655737705</v>
      </c>
      <c r="L34" s="15">
        <f t="shared" si="0"/>
        <v>4.686198608955223</v>
      </c>
      <c r="M34" s="15">
        <f t="shared" si="0"/>
        <v>4.387848098360655</v>
      </c>
      <c r="N34" s="12"/>
      <c r="O34" s="30" t="s">
        <v>20</v>
      </c>
      <c r="P34" s="12"/>
      <c r="Q34" s="12"/>
      <c r="R34" s="12"/>
      <c r="S34" s="12"/>
      <c r="T34" s="12"/>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12"/>
      <c r="B35" s="12"/>
      <c r="C35" s="12"/>
      <c r="D35" s="12"/>
      <c r="E35" s="12"/>
      <c r="F35" s="12"/>
      <c r="G35" s="12"/>
      <c r="H35" s="12"/>
      <c r="I35" s="14"/>
      <c r="J35" s="12"/>
      <c r="K35" s="12"/>
      <c r="L35" s="12"/>
      <c r="M35" s="12"/>
      <c r="N35" s="12"/>
      <c r="O35" s="12"/>
      <c r="P35" s="12"/>
      <c r="Q35" s="12"/>
      <c r="R35" s="12"/>
      <c r="S35" s="12"/>
      <c r="T35" s="12"/>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18" t="s">
        <v>25</v>
      </c>
      <c r="B36" s="18"/>
      <c r="C36" s="18"/>
      <c r="D36" s="19"/>
      <c r="E36" s="19"/>
      <c r="F36" s="19"/>
      <c r="G36" s="19"/>
      <c r="H36" s="19"/>
      <c r="I36" s="20"/>
      <c r="J36" s="19"/>
      <c r="K36" s="19"/>
      <c r="L36" s="19"/>
      <c r="M36" s="19"/>
      <c r="N36" s="19"/>
      <c r="O36" s="19"/>
      <c r="P36" s="19"/>
      <c r="Q36" s="19"/>
      <c r="R36" s="19"/>
      <c r="S36" s="19"/>
      <c r="T36" s="19"/>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19"/>
      <c r="B37" s="25" t="s">
        <v>7</v>
      </c>
      <c r="C37" s="25" t="s">
        <v>8</v>
      </c>
      <c r="D37" s="25" t="s">
        <v>9</v>
      </c>
      <c r="E37" s="25" t="s">
        <v>10</v>
      </c>
      <c r="F37" s="25" t="s">
        <v>11</v>
      </c>
      <c r="G37" s="25" t="s">
        <v>12</v>
      </c>
      <c r="H37" s="25" t="s">
        <v>1</v>
      </c>
      <c r="I37" s="27" t="s">
        <v>2</v>
      </c>
      <c r="J37" s="28" t="s">
        <v>3</v>
      </c>
      <c r="K37" s="28" t="s">
        <v>4</v>
      </c>
      <c r="L37" s="28" t="s">
        <v>5</v>
      </c>
      <c r="M37" s="28" t="s">
        <v>6</v>
      </c>
      <c r="N37" s="19"/>
      <c r="O37" s="19"/>
      <c r="P37" s="19"/>
      <c r="Q37" s="19"/>
      <c r="R37" s="19"/>
      <c r="S37" s="19"/>
      <c r="T37" s="19"/>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19"/>
      <c r="B38" s="19"/>
      <c r="C38" s="19"/>
      <c r="D38" s="19"/>
      <c r="E38" s="19"/>
      <c r="F38" s="19"/>
      <c r="G38" s="19"/>
      <c r="H38" s="19"/>
      <c r="I38" s="20"/>
      <c r="J38" s="19"/>
      <c r="K38" s="22"/>
      <c r="L38" s="19"/>
      <c r="M38" s="19"/>
      <c r="N38" s="19"/>
      <c r="O38" s="19"/>
      <c r="P38" s="19"/>
      <c r="Q38" s="19"/>
      <c r="R38" s="19"/>
      <c r="S38" s="19"/>
      <c r="T38" s="19"/>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31">
        <v>1</v>
      </c>
      <c r="B39" s="21">
        <v>0</v>
      </c>
      <c r="C39" s="21">
        <v>0.46820708383455767</v>
      </c>
      <c r="D39" s="21">
        <v>0.8341878336751335</v>
      </c>
      <c r="E39" s="21">
        <v>0.26492318289235006</v>
      </c>
      <c r="F39" s="21">
        <v>0.4890001956000782</v>
      </c>
      <c r="G39" s="21">
        <v>0.500348026226167</v>
      </c>
      <c r="H39" s="21">
        <v>1.2879592780703093</v>
      </c>
      <c r="I39" s="23">
        <v>1.0028827540942782</v>
      </c>
      <c r="J39" s="21">
        <v>1.1992657858287634</v>
      </c>
      <c r="K39" s="21">
        <v>0.6085716720000974</v>
      </c>
      <c r="L39" s="21">
        <v>0</v>
      </c>
      <c r="M39" s="21">
        <v>0</v>
      </c>
      <c r="N39" s="39">
        <v>1</v>
      </c>
      <c r="O39" s="19"/>
      <c r="P39" s="19"/>
      <c r="Q39" s="19"/>
      <c r="R39" s="19"/>
      <c r="S39" s="19"/>
      <c r="T39" s="19"/>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31">
        <v>2</v>
      </c>
      <c r="B40" s="21">
        <v>0.5544002217600887</v>
      </c>
      <c r="C40" s="21">
        <v>0.4259078626708374</v>
      </c>
      <c r="D40" s="21">
        <v>0.6906089718957626</v>
      </c>
      <c r="E40" s="21">
        <v>0.4136472242824191</v>
      </c>
      <c r="F40" s="21">
        <v>1.0974344012379116</v>
      </c>
      <c r="G40" s="21">
        <v>0.9799619304463106</v>
      </c>
      <c r="H40" s="21">
        <v>0.6289233284924084</v>
      </c>
      <c r="I40" s="23">
        <v>0.8434289088001349</v>
      </c>
      <c r="J40" s="21">
        <v>0</v>
      </c>
      <c r="K40" s="21">
        <v>0.4554001821600729</v>
      </c>
      <c r="L40" s="21">
        <v>0</v>
      </c>
      <c r="M40" s="21">
        <v>0.22736851200003638</v>
      </c>
      <c r="N40" s="39">
        <v>2</v>
      </c>
      <c r="O40" s="19"/>
      <c r="P40" s="19"/>
      <c r="Q40" s="19"/>
      <c r="R40" s="19"/>
      <c r="S40" s="19"/>
      <c r="T40" s="19"/>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31">
        <v>3</v>
      </c>
      <c r="B41" s="21">
        <v>0.07200002880001152</v>
      </c>
      <c r="C41" s="21">
        <v>0.29715266123394585</v>
      </c>
      <c r="D41" s="21">
        <v>0.750763936669211</v>
      </c>
      <c r="E41" s="21">
        <v>0.24729421656474546</v>
      </c>
      <c r="F41" s="21">
        <v>1.0606960764523437</v>
      </c>
      <c r="G41" s="21">
        <v>0.6843532149177566</v>
      </c>
      <c r="H41" s="21">
        <v>0.19476930867695424</v>
      </c>
      <c r="I41" s="23">
        <v>0</v>
      </c>
      <c r="J41" s="21">
        <v>0.2712632664000434</v>
      </c>
      <c r="K41" s="21">
        <v>0.7803120004364884</v>
      </c>
      <c r="L41" s="21">
        <v>0</v>
      </c>
      <c r="M41" s="21">
        <v>0.5213795188966353</v>
      </c>
      <c r="N41" s="39">
        <v>3</v>
      </c>
      <c r="O41" s="19"/>
      <c r="P41" s="19"/>
      <c r="Q41" s="19"/>
      <c r="R41" s="19"/>
      <c r="S41" s="19"/>
      <c r="T41" s="19"/>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31">
        <v>4</v>
      </c>
      <c r="B42" s="21">
        <v>0</v>
      </c>
      <c r="C42" s="21">
        <v>0.26817402031308635</v>
      </c>
      <c r="D42" s="21">
        <v>0.7635558609778998</v>
      </c>
      <c r="E42" s="21">
        <v>0.13530440194784774</v>
      </c>
      <c r="F42" s="21">
        <v>1.1840874301567113</v>
      </c>
      <c r="G42" s="21">
        <v>0.6352729813819199</v>
      </c>
      <c r="H42" s="21">
        <v>1.362000544800218</v>
      </c>
      <c r="I42" s="23">
        <v>1.1422983292597573</v>
      </c>
      <c r="J42" s="21">
        <v>0.5264349931826929</v>
      </c>
      <c r="K42" s="21">
        <v>0.4760001904000762</v>
      </c>
      <c r="L42" s="21">
        <v>0</v>
      </c>
      <c r="M42" s="21">
        <v>0</v>
      </c>
      <c r="N42" s="39">
        <v>4</v>
      </c>
      <c r="O42" s="19"/>
      <c r="P42" s="19"/>
      <c r="Q42" s="19"/>
      <c r="R42" s="19"/>
      <c r="S42" s="19"/>
      <c r="T42" s="19"/>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31">
        <v>5</v>
      </c>
      <c r="B43" s="21">
        <v>0</v>
      </c>
      <c r="C43" s="21">
        <v>0</v>
      </c>
      <c r="D43" s="21">
        <v>0.6917145624001108</v>
      </c>
      <c r="E43" s="21">
        <v>0.6046958940522706</v>
      </c>
      <c r="F43" s="21">
        <v>1.3561369060911261</v>
      </c>
      <c r="G43" s="21">
        <v>0.16400006560002622</v>
      </c>
      <c r="H43" s="21">
        <v>0.9160979274147808</v>
      </c>
      <c r="I43" s="23">
        <v>1.2285004914001965</v>
      </c>
      <c r="J43" s="21">
        <v>0.4204139612690328</v>
      </c>
      <c r="K43" s="21">
        <v>0</v>
      </c>
      <c r="L43" s="21">
        <v>0</v>
      </c>
      <c r="M43" s="21">
        <v>0.12150004860001944</v>
      </c>
      <c r="N43" s="39">
        <v>5</v>
      </c>
      <c r="O43" s="19"/>
      <c r="P43" s="19"/>
      <c r="Q43" s="19"/>
      <c r="R43" s="19"/>
      <c r="S43" s="19"/>
      <c r="T43" s="19"/>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31">
        <v>6</v>
      </c>
      <c r="B44" s="21">
        <v>0.5476365826909968</v>
      </c>
      <c r="C44" s="21">
        <v>0.22181827054549003</v>
      </c>
      <c r="D44" s="21">
        <v>0</v>
      </c>
      <c r="E44" s="21">
        <v>0.9391014992361053</v>
      </c>
      <c r="F44" s="21">
        <v>1.0895458903638107</v>
      </c>
      <c r="G44" s="21">
        <v>1.0093588943095955</v>
      </c>
      <c r="H44" s="21">
        <v>0.7515619444603943</v>
      </c>
      <c r="I44" s="23">
        <v>1.1341337869868482</v>
      </c>
      <c r="J44" s="21">
        <v>0.5440467292465986</v>
      </c>
      <c r="K44" s="21">
        <v>0.5735456839637282</v>
      </c>
      <c r="L44" s="21">
        <v>0</v>
      </c>
      <c r="M44" s="21">
        <v>0.4305716008000689</v>
      </c>
      <c r="N44" s="39">
        <v>6</v>
      </c>
      <c r="O44" s="19"/>
      <c r="P44" s="19"/>
      <c r="Q44" s="19"/>
      <c r="R44" s="19"/>
      <c r="S44" s="19"/>
      <c r="T44" s="19"/>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31">
        <v>7</v>
      </c>
      <c r="B45" s="21">
        <v>0.3098824768941672</v>
      </c>
      <c r="C45" s="21">
        <v>0.10151355411893516</v>
      </c>
      <c r="D45" s="21">
        <v>0.16140006456002584</v>
      </c>
      <c r="E45" s="21">
        <v>0.6573752629501052</v>
      </c>
      <c r="F45" s="21">
        <v>1.3613028701025431</v>
      </c>
      <c r="G45" s="21">
        <v>0.6952210573092021</v>
      </c>
      <c r="H45" s="21">
        <v>0.4475001790000716</v>
      </c>
      <c r="I45" s="23">
        <v>0.3300001320000528</v>
      </c>
      <c r="J45" s="21">
        <v>0.012000004800001919</v>
      </c>
      <c r="K45" s="21">
        <v>0.024000009600003838</v>
      </c>
      <c r="L45" s="21">
        <v>0</v>
      </c>
      <c r="M45" s="21">
        <v>0.5944140308690606</v>
      </c>
      <c r="N45" s="39">
        <v>7</v>
      </c>
      <c r="O45" s="19"/>
      <c r="P45" s="19"/>
      <c r="Q45" s="19"/>
      <c r="R45" s="19"/>
      <c r="S45" s="19"/>
      <c r="T45" s="19"/>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31">
        <v>8</v>
      </c>
      <c r="B46" s="21">
        <v>0</v>
      </c>
      <c r="C46" s="21">
        <v>0.8094149579123247</v>
      </c>
      <c r="D46" s="21">
        <v>0.4414738608000706</v>
      </c>
      <c r="E46" s="21">
        <v>0.6072002428800972</v>
      </c>
      <c r="F46" s="21">
        <v>1.3478715068905383</v>
      </c>
      <c r="G46" s="21">
        <v>1.143828043738114</v>
      </c>
      <c r="H46" s="21">
        <v>0.8422982092597092</v>
      </c>
      <c r="I46" s="23">
        <v>0.7450002980001191</v>
      </c>
      <c r="J46" s="21">
        <v>0.3763280193836667</v>
      </c>
      <c r="K46" s="21">
        <v>0.5561313699935316</v>
      </c>
      <c r="L46" s="21">
        <v>0</v>
      </c>
      <c r="M46" s="21">
        <v>0</v>
      </c>
      <c r="N46" s="39">
        <v>8</v>
      </c>
      <c r="O46" s="19"/>
      <c r="P46" s="19"/>
      <c r="Q46" s="19"/>
      <c r="R46" s="19"/>
      <c r="S46" s="19"/>
      <c r="T46" s="19"/>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31">
        <v>9</v>
      </c>
      <c r="B47" s="21">
        <v>0.572869794365309</v>
      </c>
      <c r="C47" s="21">
        <v>0.9457898520001514</v>
      </c>
      <c r="D47" s="21">
        <v>0</v>
      </c>
      <c r="E47" s="21">
        <v>1.2138754855501943</v>
      </c>
      <c r="F47" s="21">
        <v>1.337655707476076</v>
      </c>
      <c r="G47" s="21">
        <v>1.198545933963828</v>
      </c>
      <c r="H47" s="21">
        <v>0.5064707908236105</v>
      </c>
      <c r="I47" s="23">
        <v>0.9880523432728853</v>
      </c>
      <c r="J47" s="21">
        <v>1.2081295155098708</v>
      </c>
      <c r="K47" s="21">
        <v>1.168683394302626</v>
      </c>
      <c r="L47" s="21">
        <v>0</v>
      </c>
      <c r="M47" s="21">
        <v>0</v>
      </c>
      <c r="N47" s="39">
        <v>9</v>
      </c>
      <c r="O47" s="19"/>
      <c r="P47" s="19"/>
      <c r="Q47" s="19"/>
      <c r="R47" s="19"/>
      <c r="S47" s="19"/>
      <c r="T47" s="19"/>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31">
        <v>10</v>
      </c>
      <c r="B48" s="21">
        <v>0.18933340906669696</v>
      </c>
      <c r="C48" s="21">
        <v>0.8943336910668097</v>
      </c>
      <c r="D48" s="21">
        <v>0</v>
      </c>
      <c r="E48" s="21">
        <v>1.1860469860467013</v>
      </c>
      <c r="F48" s="21">
        <v>1.1818322484338342</v>
      </c>
      <c r="G48" s="21">
        <v>1.230600492240197</v>
      </c>
      <c r="H48" s="21">
        <v>0.25885724640004143</v>
      </c>
      <c r="I48" s="23">
        <v>1.1393604557441823</v>
      </c>
      <c r="J48" s="21">
        <v>0.6773117463345345</v>
      </c>
      <c r="K48" s="21">
        <v>0.6795695025970319</v>
      </c>
      <c r="L48" s="21">
        <v>0</v>
      </c>
      <c r="M48" s="21">
        <v>0.3382980076596286</v>
      </c>
      <c r="N48" s="39">
        <v>10</v>
      </c>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1">
        <v>11</v>
      </c>
      <c r="B49" s="21">
        <v>0</v>
      </c>
      <c r="C49" s="21">
        <v>0.8128770374795821</v>
      </c>
      <c r="D49" s="21">
        <v>0.7460380342642703</v>
      </c>
      <c r="E49" s="21">
        <v>0.9029542073355292</v>
      </c>
      <c r="F49" s="21">
        <v>1.238722144973394</v>
      </c>
      <c r="G49" s="21">
        <v>0.9147829746088421</v>
      </c>
      <c r="H49" s="21">
        <v>0.6718623377104523</v>
      </c>
      <c r="I49" s="23">
        <v>0.2200000880000352</v>
      </c>
      <c r="J49" s="21">
        <v>0.988364031709249</v>
      </c>
      <c r="K49" s="21">
        <v>0.9760003904001561</v>
      </c>
      <c r="L49" s="21">
        <v>0.26040010416004167</v>
      </c>
      <c r="M49" s="21">
        <v>0</v>
      </c>
      <c r="N49" s="39">
        <v>11</v>
      </c>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1">
        <v>12</v>
      </c>
      <c r="B50" s="21">
        <v>0.5071477438427041</v>
      </c>
      <c r="C50" s="21">
        <v>0.9416003766401506</v>
      </c>
      <c r="D50" s="21">
        <v>0.046588253929419225</v>
      </c>
      <c r="E50" s="21">
        <v>1.2017147664001926</v>
      </c>
      <c r="F50" s="21">
        <v>1.2673338402668695</v>
      </c>
      <c r="G50" s="21">
        <v>0.22260008904003561</v>
      </c>
      <c r="H50" s="21">
        <v>1.032882766094283</v>
      </c>
      <c r="I50" s="23">
        <v>1.1844004737601894</v>
      </c>
      <c r="J50" s="21">
        <v>0</v>
      </c>
      <c r="K50" s="21">
        <v>0.6512435037406448</v>
      </c>
      <c r="L50" s="21">
        <v>0.7866003146401258</v>
      </c>
      <c r="M50" s="21">
        <v>0.34070601863534866</v>
      </c>
      <c r="N50" s="39">
        <v>12</v>
      </c>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13</v>
      </c>
      <c r="B51" s="21">
        <v>0</v>
      </c>
      <c r="C51" s="21">
        <v>0</v>
      </c>
      <c r="D51" s="21">
        <v>0.5323502129400851</v>
      </c>
      <c r="E51" s="21">
        <v>0.44700017880007153</v>
      </c>
      <c r="F51" s="21">
        <v>1.3260005304002123</v>
      </c>
      <c r="G51" s="21">
        <v>0.9244141628691135</v>
      </c>
      <c r="H51" s="21">
        <v>0.7843407392682107</v>
      </c>
      <c r="I51" s="23">
        <v>0.9400912851274232</v>
      </c>
      <c r="J51" s="21">
        <v>0.35904014361605746</v>
      </c>
      <c r="K51" s="21">
        <v>0.7400002960001184</v>
      </c>
      <c r="L51" s="21">
        <v>0.630827838538032</v>
      </c>
      <c r="M51" s="21">
        <v>0.38620015448006184</v>
      </c>
      <c r="N51" s="39">
        <v>13</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14</v>
      </c>
      <c r="B52" s="21">
        <v>0.3908001563200626</v>
      </c>
      <c r="C52" s="21">
        <v>0</v>
      </c>
      <c r="D52" s="21">
        <v>1.0192775161447414</v>
      </c>
      <c r="E52" s="21">
        <v>0.8644709340236678</v>
      </c>
      <c r="F52" s="21">
        <v>1.12252986077665</v>
      </c>
      <c r="G52" s="21">
        <v>0.9136517416074856</v>
      </c>
      <c r="H52" s="21">
        <v>1.3178828800943285</v>
      </c>
      <c r="I52" s="23">
        <v>0.8576474018824901</v>
      </c>
      <c r="J52" s="21">
        <v>0.9965397244585864</v>
      </c>
      <c r="K52" s="21">
        <v>0.9520003808001524</v>
      </c>
      <c r="L52" s="21">
        <v>0</v>
      </c>
      <c r="M52" s="21">
        <v>0.07140002856001142</v>
      </c>
      <c r="N52" s="39">
        <v>14</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15</v>
      </c>
      <c r="B53" s="21">
        <v>0</v>
      </c>
      <c r="C53" s="21">
        <v>0.8987372016001438</v>
      </c>
      <c r="D53" s="21">
        <v>0.3120001248000499</v>
      </c>
      <c r="E53" s="21">
        <v>1.0100285730255139</v>
      </c>
      <c r="F53" s="21">
        <v>0.7054739664001128</v>
      </c>
      <c r="G53" s="21">
        <v>1.0847238381448545</v>
      </c>
      <c r="H53" s="41">
        <v>0.19745462443639525</v>
      </c>
      <c r="I53" s="23">
        <v>1.3613028701025431</v>
      </c>
      <c r="J53" s="21">
        <v>0.9549094728728801</v>
      </c>
      <c r="K53" s="21">
        <v>0</v>
      </c>
      <c r="L53" s="21">
        <v>0.42400016960006787</v>
      </c>
      <c r="M53" s="21">
        <v>0</v>
      </c>
      <c r="N53" s="39">
        <v>15</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16</v>
      </c>
      <c r="B54" s="21">
        <v>0.5101716326400816</v>
      </c>
      <c r="C54" s="21">
        <v>0.9188111783352821</v>
      </c>
      <c r="D54" s="21">
        <v>0.00092307729230784</v>
      </c>
      <c r="E54" s="21">
        <v>0.7793687328001246</v>
      </c>
      <c r="F54" s="21">
        <v>0.6240002496000999</v>
      </c>
      <c r="G54" s="21">
        <v>1.0124054682533266</v>
      </c>
      <c r="H54" s="21">
        <v>1.01019552602943</v>
      </c>
      <c r="I54" s="23">
        <v>0.9344765642668161</v>
      </c>
      <c r="J54" s="21">
        <v>1.158638761327845</v>
      </c>
      <c r="K54" s="21">
        <v>0.5533587119095226</v>
      </c>
      <c r="L54" s="21">
        <v>0.12190913967274679</v>
      </c>
      <c r="M54" s="21">
        <v>0</v>
      </c>
      <c r="N54" s="39">
        <v>16</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17</v>
      </c>
      <c r="B55" s="21">
        <v>0</v>
      </c>
      <c r="C55" s="21">
        <v>0.98337701672743</v>
      </c>
      <c r="D55" s="21">
        <v>0.7880003152001261</v>
      </c>
      <c r="E55" s="21">
        <v>0.8510772635078285</v>
      </c>
      <c r="F55" s="21">
        <v>0</v>
      </c>
      <c r="G55" s="21">
        <v>1.2321254928501972</v>
      </c>
      <c r="H55" s="21">
        <v>0.4114910736873386</v>
      </c>
      <c r="I55" s="23">
        <v>0.6327002530801012</v>
      </c>
      <c r="J55" s="21">
        <v>0.9426210667035991</v>
      </c>
      <c r="K55" s="21">
        <v>0.5008802003520801</v>
      </c>
      <c r="L55" s="21">
        <v>0.5009232772923878</v>
      </c>
      <c r="M55" s="21">
        <v>0.3210001284000514</v>
      </c>
      <c r="N55" s="39">
        <v>17</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18</v>
      </c>
      <c r="B56" s="21">
        <v>0</v>
      </c>
      <c r="C56" s="21">
        <v>0.844000337600135</v>
      </c>
      <c r="D56" s="21">
        <v>0.7708336416667899</v>
      </c>
      <c r="E56" s="21">
        <v>0.837300334920134</v>
      </c>
      <c r="F56" s="21">
        <v>1.0381157998617045</v>
      </c>
      <c r="G56" s="21">
        <v>0.7590860179201214</v>
      </c>
      <c r="H56" s="21">
        <v>0.5080002032000813</v>
      </c>
      <c r="I56" s="23">
        <v>0.14628577280002342</v>
      </c>
      <c r="J56" s="21">
        <v>1.1203377975327093</v>
      </c>
      <c r="K56" s="21">
        <v>0.38228586720006114</v>
      </c>
      <c r="L56" s="21">
        <v>0.01400000560000224</v>
      </c>
      <c r="M56" s="21">
        <v>0</v>
      </c>
      <c r="N56" s="39">
        <v>18</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19</v>
      </c>
      <c r="B57" s="21">
        <v>0</v>
      </c>
      <c r="C57" s="21">
        <v>0</v>
      </c>
      <c r="D57" s="21">
        <v>0.7782165275028272</v>
      </c>
      <c r="E57" s="21">
        <v>0.8434289088001349</v>
      </c>
      <c r="F57" s="21">
        <v>0.8187695582770541</v>
      </c>
      <c r="G57" s="21">
        <v>0.87</v>
      </c>
      <c r="H57" s="21">
        <v>0.6613335978667725</v>
      </c>
      <c r="I57" s="23">
        <v>0.4689232644923827</v>
      </c>
      <c r="J57" s="21">
        <v>0.7509003003601201</v>
      </c>
      <c r="K57" s="21">
        <v>0.4968890876445239</v>
      </c>
      <c r="L57" s="21">
        <v>0</v>
      </c>
      <c r="M57" s="21">
        <v>0.22984624578465215</v>
      </c>
      <c r="N57" s="39">
        <v>19</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20</v>
      </c>
      <c r="B58" s="21">
        <v>0</v>
      </c>
      <c r="C58" s="21">
        <v>0.46330453314790027</v>
      </c>
      <c r="D58" s="21">
        <v>0.5007694310770031</v>
      </c>
      <c r="E58" s="21">
        <v>1.2908785651319137</v>
      </c>
      <c r="F58" s="21">
        <v>1.1321216649698782</v>
      </c>
      <c r="G58" s="21">
        <v>0.606</v>
      </c>
      <c r="H58" s="21">
        <v>0.5113848199385433</v>
      </c>
      <c r="I58" s="23">
        <v>0.48852193453920867</v>
      </c>
      <c r="J58" s="21">
        <v>1.1478625281105286</v>
      </c>
      <c r="K58" s="21">
        <v>0.789091224727399</v>
      </c>
      <c r="L58" s="21">
        <v>0.10228575520001637</v>
      </c>
      <c r="M58" s="21">
        <v>0</v>
      </c>
      <c r="N58" s="39">
        <v>20</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21</v>
      </c>
      <c r="B59" s="21">
        <v>0</v>
      </c>
      <c r="C59" s="21">
        <v>0.053454566836372196</v>
      </c>
      <c r="D59" s="21">
        <v>0.8832003532801412</v>
      </c>
      <c r="E59" s="21">
        <v>1.0515866275312027</v>
      </c>
      <c r="F59" s="21">
        <v>1.0568827756942867</v>
      </c>
      <c r="G59" s="21">
        <v>0.575</v>
      </c>
      <c r="H59" s="21">
        <v>0.07200002880001152</v>
      </c>
      <c r="I59" s="23">
        <v>0.4996365634909891</v>
      </c>
      <c r="J59" s="21">
        <v>0.9738951264001559</v>
      </c>
      <c r="K59" s="21">
        <v>0.2594286752000415</v>
      </c>
      <c r="L59" s="21">
        <v>0.5415791640000868</v>
      </c>
      <c r="M59" s="21">
        <v>0</v>
      </c>
      <c r="N59" s="39">
        <v>21</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22</v>
      </c>
      <c r="B60" s="21">
        <v>0</v>
      </c>
      <c r="C60" s="21">
        <v>0.012000004800001919</v>
      </c>
      <c r="D60" s="21">
        <v>0.27942868320004477</v>
      </c>
      <c r="E60" s="21">
        <v>1.0866822528547193</v>
      </c>
      <c r="F60" s="21">
        <v>0.9934181188862349</v>
      </c>
      <c r="G60" s="21">
        <v>0.9134403653761461</v>
      </c>
      <c r="H60" s="21">
        <v>0.9360003744001499</v>
      </c>
      <c r="I60" s="23">
        <v>0.4410001764000706</v>
      </c>
      <c r="J60" s="21">
        <v>0.8011503204601282</v>
      </c>
      <c r="K60" s="21">
        <v>0.6712943861648133</v>
      </c>
      <c r="L60" s="21">
        <v>0.4965716272000794</v>
      </c>
      <c r="M60" s="21">
        <v>0.4867120590916033</v>
      </c>
      <c r="N60" s="39">
        <v>22</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23</v>
      </c>
      <c r="B61" s="21">
        <v>0</v>
      </c>
      <c r="C61" s="21">
        <v>0.22800009120003648</v>
      </c>
      <c r="D61" s="21">
        <v>0.37473699200005994</v>
      </c>
      <c r="E61" s="21">
        <v>0.8830348359725552</v>
      </c>
      <c r="F61" s="21">
        <v>1.214057628480194</v>
      </c>
      <c r="G61" s="21">
        <v>0.703278969836178</v>
      </c>
      <c r="H61" s="21">
        <v>0.8229733021622938</v>
      </c>
      <c r="I61" s="23">
        <v>0.9183603673441468</v>
      </c>
      <c r="J61" s="21">
        <v>0</v>
      </c>
      <c r="K61" s="21">
        <v>0.7940262916364906</v>
      </c>
      <c r="L61" s="21">
        <v>0</v>
      </c>
      <c r="M61" s="21">
        <v>0</v>
      </c>
      <c r="N61" s="39">
        <v>23</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24</v>
      </c>
      <c r="B62" s="21">
        <v>0</v>
      </c>
      <c r="C62" s="21">
        <v>0.5960002384000954</v>
      </c>
      <c r="D62" s="21">
        <v>0.7666878066751227</v>
      </c>
      <c r="E62" s="21">
        <v>0.9176845776001468</v>
      </c>
      <c r="F62" s="21">
        <v>1.0735176707863787</v>
      </c>
      <c r="G62" s="21">
        <v>1.272276370979514</v>
      </c>
      <c r="H62" s="21">
        <v>1.2524155953058607</v>
      </c>
      <c r="I62" s="23">
        <v>0.5391430728000863</v>
      </c>
      <c r="J62" s="21">
        <v>0.21105890795297494</v>
      </c>
      <c r="K62" s="21">
        <v>0</v>
      </c>
      <c r="L62" s="21">
        <v>0.6450002580001033</v>
      </c>
      <c r="M62" s="21">
        <v>0</v>
      </c>
      <c r="N62" s="39">
        <v>24</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25</v>
      </c>
      <c r="B63" s="21">
        <v>0</v>
      </c>
      <c r="C63" s="21">
        <v>0.8828357961722931</v>
      </c>
      <c r="D63" s="21">
        <v>0.6087859578000975</v>
      </c>
      <c r="E63" s="21">
        <v>0.8551172251637731</v>
      </c>
      <c r="F63" s="21">
        <v>0.7220002888001156</v>
      </c>
      <c r="G63" s="21">
        <v>1.1146050970048296</v>
      </c>
      <c r="H63" s="21">
        <v>1.2214095794729227</v>
      </c>
      <c r="I63" s="23">
        <v>0.9066509650700246</v>
      </c>
      <c r="J63" s="21">
        <v>0.9126525389740591</v>
      </c>
      <c r="K63" s="21">
        <v>0.7572176941914255</v>
      </c>
      <c r="L63" s="21">
        <v>0.5348573568000856</v>
      </c>
      <c r="M63" s="21">
        <v>0.022285723200003566</v>
      </c>
      <c r="N63" s="39">
        <v>25</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26</v>
      </c>
      <c r="B64" s="21">
        <v>0</v>
      </c>
      <c r="C64" s="21">
        <v>0.9394289472001504</v>
      </c>
      <c r="D64" s="21">
        <v>0.03800001520000608</v>
      </c>
      <c r="E64" s="21">
        <v>0.9108788690244448</v>
      </c>
      <c r="F64" s="21">
        <v>0.7920003168001267</v>
      </c>
      <c r="G64" s="21">
        <v>1.1381128147956876</v>
      </c>
      <c r="H64" s="21">
        <v>1.190585091618652</v>
      </c>
      <c r="I64" s="23">
        <v>0</v>
      </c>
      <c r="J64" s="21">
        <v>1.177024861053847</v>
      </c>
      <c r="K64" s="21">
        <v>0</v>
      </c>
      <c r="L64" s="21">
        <v>0.2808001123200449</v>
      </c>
      <c r="M64" s="21">
        <v>0.5383638517091771</v>
      </c>
      <c r="N64" s="39">
        <v>26</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27</v>
      </c>
      <c r="B65" s="21">
        <v>0</v>
      </c>
      <c r="C65" s="21">
        <v>0.9783801381874982</v>
      </c>
      <c r="D65" s="21">
        <v>0.1468572016000235</v>
      </c>
      <c r="E65" s="21">
        <v>0.7054056875676805</v>
      </c>
      <c r="F65" s="21">
        <v>0.38000015200006076</v>
      </c>
      <c r="G65" s="21">
        <v>1.2648005059202023</v>
      </c>
      <c r="H65" s="21">
        <v>1.212706367435488</v>
      </c>
      <c r="I65" s="23">
        <v>0.023000009200003682</v>
      </c>
      <c r="J65" s="21">
        <v>1.1705459227638237</v>
      </c>
      <c r="K65" s="21">
        <v>0.5904377361750945</v>
      </c>
      <c r="L65" s="21">
        <v>0</v>
      </c>
      <c r="M65" s="21">
        <v>0.5299638483491756</v>
      </c>
      <c r="N65" s="39">
        <v>27</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31">
        <v>28</v>
      </c>
      <c r="B66" s="21">
        <v>0</v>
      </c>
      <c r="C66" s="21">
        <v>0.4506978546977465</v>
      </c>
      <c r="D66" s="21">
        <v>0.32820013128005254</v>
      </c>
      <c r="E66" s="21">
        <v>0.14880005952002381</v>
      </c>
      <c r="F66" s="21">
        <v>0.6875387365539561</v>
      </c>
      <c r="G66" s="21">
        <v>1.152545915563821</v>
      </c>
      <c r="H66" s="21">
        <v>1.9080007632003053</v>
      </c>
      <c r="I66" s="23">
        <v>0.30356768899464315</v>
      </c>
      <c r="J66" s="21">
        <v>0.8790403516161406</v>
      </c>
      <c r="K66" s="21">
        <v>0.13600005440002175</v>
      </c>
      <c r="L66" s="21">
        <v>0</v>
      </c>
      <c r="M66" s="21">
        <v>0.44231596640007076</v>
      </c>
      <c r="N66" s="39">
        <v>28</v>
      </c>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31">
        <v>29</v>
      </c>
      <c r="B67" s="21">
        <v>0</v>
      </c>
      <c r="C67" s="21">
        <v>0.3583637797091483</v>
      </c>
      <c r="D67" s="21">
        <v>0.8457394687305702</v>
      </c>
      <c r="E67" s="21">
        <v>0.7248464437847314</v>
      </c>
      <c r="F67" s="21">
        <v>0.5867588553931974</v>
      </c>
      <c r="G67" s="21">
        <v>0.6499502599801039</v>
      </c>
      <c r="H67" s="21">
        <v>1.1646211555036348</v>
      </c>
      <c r="I67" s="23">
        <v>1.0959478068001753</v>
      </c>
      <c r="J67" s="21">
        <v>0.3592942613647634</v>
      </c>
      <c r="K67" s="21">
        <v>0.873290671896914</v>
      </c>
      <c r="L67" s="21">
        <v>0.16595751319151592</v>
      </c>
      <c r="M67" s="21">
        <v>0.45056621796233626</v>
      </c>
      <c r="N67" s="39">
        <v>29</v>
      </c>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31">
        <v>30</v>
      </c>
      <c r="B68" s="21">
        <v>0.21490917687276168</v>
      </c>
      <c r="C68" s="21"/>
      <c r="D68" s="21">
        <v>0.2257143760000361</v>
      </c>
      <c r="E68" s="21">
        <v>0.5768278169380234</v>
      </c>
      <c r="F68" s="21">
        <v>0.938739505930585</v>
      </c>
      <c r="G68" s="21">
        <v>1.2820389743540512</v>
      </c>
      <c r="H68" s="21">
        <v>1.1388004555201823</v>
      </c>
      <c r="I68" s="23">
        <v>1.2583409288682865</v>
      </c>
      <c r="J68" s="21">
        <v>0</v>
      </c>
      <c r="K68" s="21">
        <v>0</v>
      </c>
      <c r="L68" s="21">
        <v>0</v>
      </c>
      <c r="M68" s="21">
        <v>0.4672801869120748</v>
      </c>
      <c r="N68" s="39">
        <v>30</v>
      </c>
      <c r="O68" s="19"/>
      <c r="P68" s="19"/>
      <c r="Q68" s="19"/>
      <c r="R68" s="19"/>
      <c r="S68" s="19"/>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31">
        <v>31</v>
      </c>
      <c r="B69" s="21">
        <v>0</v>
      </c>
      <c r="C69" s="21"/>
      <c r="D69" s="21">
        <v>0.9317750205973322</v>
      </c>
      <c r="E69" s="21"/>
      <c r="F69" s="21">
        <v>1.2507545986624953</v>
      </c>
      <c r="G69" s="21"/>
      <c r="H69" s="21">
        <v>1.0041146873601607</v>
      </c>
      <c r="I69" s="23">
        <v>1.1481486074075913</v>
      </c>
      <c r="J69" s="21" t="s">
        <v>24</v>
      </c>
      <c r="K69" s="21">
        <v>0</v>
      </c>
      <c r="L69" s="21"/>
      <c r="M69" s="21">
        <v>0</v>
      </c>
      <c r="N69" s="39">
        <v>31</v>
      </c>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19"/>
      <c r="B70" s="19"/>
      <c r="C70" s="19"/>
      <c r="D70" s="19"/>
      <c r="E70" s="19"/>
      <c r="F70" s="19"/>
      <c r="G70" s="19"/>
      <c r="H70" s="19"/>
      <c r="I70" s="20"/>
      <c r="J70" s="21" t="s">
        <v>24</v>
      </c>
      <c r="K70" s="19"/>
      <c r="L70" s="19"/>
      <c r="M70" s="19"/>
      <c r="N70" s="39"/>
      <c r="O70" s="19"/>
      <c r="P70" s="19"/>
      <c r="Q70" s="19"/>
      <c r="R70" s="19"/>
      <c r="S70" s="19"/>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19"/>
      <c r="B71" s="32" t="s">
        <v>7</v>
      </c>
      <c r="C71" s="32" t="s">
        <v>8</v>
      </c>
      <c r="D71" s="32" t="s">
        <v>9</v>
      </c>
      <c r="E71" s="32" t="s">
        <v>10</v>
      </c>
      <c r="F71" s="32" t="s">
        <v>11</v>
      </c>
      <c r="G71" s="32" t="s">
        <v>12</v>
      </c>
      <c r="H71" s="32" t="s">
        <v>1</v>
      </c>
      <c r="I71" s="33" t="s">
        <v>2</v>
      </c>
      <c r="J71" s="34" t="s">
        <v>3</v>
      </c>
      <c r="K71" s="34" t="s">
        <v>4</v>
      </c>
      <c r="L71" s="34" t="s">
        <v>5</v>
      </c>
      <c r="M71" s="34" t="s">
        <v>6</v>
      </c>
      <c r="N71" s="39"/>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19"/>
      <c r="B72" s="21">
        <f>AVERAGE(B39:B69)</f>
        <v>0.12481132978235097</v>
      </c>
      <c r="C72" s="21">
        <f>AVERAGE(C39:C67)</f>
        <v>0.5101441742217279</v>
      </c>
      <c r="D72" s="21">
        <f>AVERAGE(D39:D69)</f>
        <v>0.4921880074890104</v>
      </c>
      <c r="E72" s="21">
        <f>AVERAGE(E39:E68)</f>
        <v>0.7719517085701748</v>
      </c>
      <c r="F72" s="21">
        <f>AVERAGE(F39:F69)</f>
        <v>0.9830419192360834</v>
      </c>
      <c r="G72" s="21">
        <f>AVERAGE(G39:G68)</f>
        <v>0.8949109899745878</v>
      </c>
      <c r="H72" s="21">
        <f>AVERAGE(H39:H69)</f>
        <v>0.8460288621452902</v>
      </c>
      <c r="I72" s="23">
        <f>AVERAGE(I39:I69)</f>
        <v>0.7394130191608285</v>
      </c>
      <c r="J72" s="21">
        <f>AVERAGE(J39:J68)</f>
        <v>0.6713023379744224</v>
      </c>
      <c r="K72" s="21">
        <f>AVERAGE(K39:K69)</f>
        <v>0.49824707025461656</v>
      </c>
      <c r="L72" s="21">
        <f>AVERAGE(L39:L68)</f>
        <v>0.18352375454051117</v>
      </c>
      <c r="M72" s="21">
        <f>AVERAGE(M39:M69)</f>
        <v>0.21032813381645213</v>
      </c>
      <c r="N72" s="39"/>
      <c r="O72" s="50">
        <f>AVERAGE(B72:M72)</f>
        <v>0.5771576089305046</v>
      </c>
      <c r="P72" s="36" t="s">
        <v>22</v>
      </c>
      <c r="Q72" s="36"/>
      <c r="R72" s="36"/>
      <c r="S72" s="36"/>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19"/>
      <c r="B73" s="19"/>
      <c r="C73" s="19"/>
      <c r="D73" s="19"/>
      <c r="E73" s="19"/>
      <c r="F73" s="19"/>
      <c r="G73" s="19"/>
      <c r="H73" s="19"/>
      <c r="I73" s="20"/>
      <c r="J73" s="19"/>
      <c r="K73" s="19"/>
      <c r="L73" s="19"/>
      <c r="M73" s="19"/>
      <c r="N73" s="39"/>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18" t="s">
        <v>26</v>
      </c>
      <c r="B74" s="18"/>
      <c r="C74" s="19"/>
      <c r="D74" s="19"/>
      <c r="E74" s="19"/>
      <c r="F74" s="19"/>
      <c r="G74" s="19"/>
      <c r="H74" s="19"/>
      <c r="I74" s="20"/>
      <c r="J74" s="19"/>
      <c r="K74" s="19"/>
      <c r="L74" s="19"/>
      <c r="M74" s="19"/>
      <c r="N74" s="39"/>
      <c r="O74" s="19"/>
      <c r="P74" s="19"/>
      <c r="Q74" s="19"/>
      <c r="R74" s="19"/>
      <c r="S74" s="19"/>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19"/>
      <c r="B75" s="32" t="s">
        <v>7</v>
      </c>
      <c r="C75" s="32" t="s">
        <v>8</v>
      </c>
      <c r="D75" s="32" t="s">
        <v>9</v>
      </c>
      <c r="E75" s="32" t="s">
        <v>10</v>
      </c>
      <c r="F75" s="32" t="s">
        <v>11</v>
      </c>
      <c r="G75" s="32" t="s">
        <v>12</v>
      </c>
      <c r="H75" s="32" t="s">
        <v>1</v>
      </c>
      <c r="I75" s="33" t="s">
        <v>2</v>
      </c>
      <c r="J75" s="34" t="s">
        <v>3</v>
      </c>
      <c r="K75" s="34" t="s">
        <v>4</v>
      </c>
      <c r="L75" s="34" t="s">
        <v>5</v>
      </c>
      <c r="M75" s="34" t="s">
        <v>6</v>
      </c>
      <c r="N75" s="39"/>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19"/>
      <c r="B76" s="19"/>
      <c r="C76" s="19"/>
      <c r="D76" s="19"/>
      <c r="E76" s="19"/>
      <c r="F76" s="19"/>
      <c r="G76" s="19"/>
      <c r="H76" s="19"/>
      <c r="I76" s="20"/>
      <c r="J76" s="19"/>
      <c r="K76" s="19"/>
      <c r="L76" s="19"/>
      <c r="M76" s="19"/>
      <c r="N76" s="39"/>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35">
        <v>1</v>
      </c>
      <c r="B77" s="21">
        <v>0</v>
      </c>
      <c r="C77" s="21">
        <v>4.8333314</v>
      </c>
      <c r="D77" s="21">
        <v>5.3333312</v>
      </c>
      <c r="E77" s="21">
        <v>1.0833329</v>
      </c>
      <c r="F77" s="21">
        <v>5.9999976</v>
      </c>
      <c r="G77" s="21">
        <v>1.9166659</v>
      </c>
      <c r="H77" s="21">
        <v>8.0833301</v>
      </c>
      <c r="I77" s="23">
        <v>5.6666644</v>
      </c>
      <c r="J77" s="21">
        <v>4.0833317</v>
      </c>
      <c r="K77" s="21">
        <v>4.0833317</v>
      </c>
      <c r="L77" s="21">
        <v>0</v>
      </c>
      <c r="M77" s="21">
        <v>0</v>
      </c>
      <c r="N77" s="39">
        <v>1</v>
      </c>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35">
        <v>2</v>
      </c>
      <c r="B78" s="21">
        <v>5.4166644999999995</v>
      </c>
      <c r="C78" s="21">
        <v>5.4166644999999995</v>
      </c>
      <c r="D78" s="21">
        <v>5.7499977</v>
      </c>
      <c r="E78" s="21">
        <v>4.2499983</v>
      </c>
      <c r="F78" s="21">
        <v>8.8333298</v>
      </c>
      <c r="G78" s="21">
        <v>8.6666632</v>
      </c>
      <c r="H78" s="21">
        <v>3.2499987</v>
      </c>
      <c r="I78" s="23">
        <v>5.833331</v>
      </c>
      <c r="J78" s="21">
        <v>0</v>
      </c>
      <c r="K78" s="21">
        <v>3.333332</v>
      </c>
      <c r="L78" s="21">
        <v>0</v>
      </c>
      <c r="M78" s="21">
        <v>1.5833327</v>
      </c>
      <c r="N78" s="39">
        <v>2</v>
      </c>
      <c r="O78" s="19"/>
      <c r="P78" s="19"/>
      <c r="Q78" s="19"/>
      <c r="R78" s="19"/>
      <c r="S78" s="19"/>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35">
        <v>3</v>
      </c>
      <c r="B79" s="21">
        <v>0.9166662999999999</v>
      </c>
      <c r="C79" s="21">
        <v>4.9166647</v>
      </c>
      <c r="D79" s="21">
        <v>4.5833315</v>
      </c>
      <c r="E79" s="21">
        <v>4.2499983</v>
      </c>
      <c r="F79" s="21">
        <v>7.6666636</v>
      </c>
      <c r="G79" s="21">
        <v>5.6666644</v>
      </c>
      <c r="H79" s="21">
        <v>1.0833329</v>
      </c>
      <c r="I79" s="23">
        <v>0</v>
      </c>
      <c r="J79" s="21">
        <v>3.1666654</v>
      </c>
      <c r="K79" s="21">
        <v>6.4166641</v>
      </c>
      <c r="L79" s="21">
        <v>0</v>
      </c>
      <c r="M79" s="21">
        <v>4.8333314</v>
      </c>
      <c r="N79" s="39">
        <v>3</v>
      </c>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35">
        <v>4</v>
      </c>
      <c r="B80" s="21">
        <v>0</v>
      </c>
      <c r="C80" s="21">
        <v>1.9166659</v>
      </c>
      <c r="D80" s="21">
        <v>4.4999982</v>
      </c>
      <c r="E80" s="21">
        <v>5.7499977</v>
      </c>
      <c r="F80" s="21">
        <v>7.6666636</v>
      </c>
      <c r="G80" s="21">
        <v>2.7499989</v>
      </c>
      <c r="H80" s="21">
        <v>8.4999966</v>
      </c>
      <c r="I80" s="23">
        <v>7.8333302</v>
      </c>
      <c r="J80" s="21">
        <v>5.7499977</v>
      </c>
      <c r="K80" s="21">
        <v>2.499999</v>
      </c>
      <c r="L80" s="21">
        <v>0</v>
      </c>
      <c r="M80" s="21">
        <v>0</v>
      </c>
      <c r="N80" s="39">
        <v>4</v>
      </c>
      <c r="O80" s="19"/>
      <c r="P80" s="19"/>
      <c r="Q80" s="19"/>
      <c r="R80" s="19"/>
      <c r="S80" s="19"/>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35">
        <v>5</v>
      </c>
      <c r="B81" s="21">
        <v>0</v>
      </c>
      <c r="C81" s="21">
        <v>0</v>
      </c>
      <c r="D81" s="21">
        <v>4.6666647999999995</v>
      </c>
      <c r="E81" s="21">
        <v>3.8333318</v>
      </c>
      <c r="F81" s="21">
        <v>7.3333303999999995</v>
      </c>
      <c r="G81" s="21">
        <v>3.4999986</v>
      </c>
      <c r="H81" s="21">
        <v>3.4166653</v>
      </c>
      <c r="I81" s="23">
        <v>5.3333312</v>
      </c>
      <c r="J81" s="21">
        <v>2.4166657</v>
      </c>
      <c r="K81" s="21">
        <v>0</v>
      </c>
      <c r="L81" s="21">
        <v>0</v>
      </c>
      <c r="M81" s="21">
        <v>1.9999992</v>
      </c>
      <c r="N81" s="39">
        <v>5</v>
      </c>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35">
        <v>6</v>
      </c>
      <c r="B82" s="21">
        <v>4.5833315</v>
      </c>
      <c r="C82" s="21">
        <v>2.7499989</v>
      </c>
      <c r="D82" s="21">
        <v>1.0833329</v>
      </c>
      <c r="E82" s="21">
        <v>7.4166637</v>
      </c>
      <c r="F82" s="21">
        <v>7.3333303999999995</v>
      </c>
      <c r="G82" s="21">
        <v>8.8333298</v>
      </c>
      <c r="H82" s="21">
        <v>6.0833309</v>
      </c>
      <c r="I82" s="23">
        <v>7.499997</v>
      </c>
      <c r="J82" s="21">
        <v>7.1666638</v>
      </c>
      <c r="K82" s="21">
        <v>7.3333303999999995</v>
      </c>
      <c r="L82" s="21">
        <v>0</v>
      </c>
      <c r="M82" s="21">
        <v>3.4999986</v>
      </c>
      <c r="N82" s="39">
        <v>6</v>
      </c>
      <c r="O82" s="19"/>
      <c r="P82" s="19"/>
      <c r="Q82" s="19"/>
      <c r="R82" s="19"/>
      <c r="S82" s="19"/>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35">
        <v>7</v>
      </c>
      <c r="B83" s="21">
        <v>1.4166661</v>
      </c>
      <c r="C83" s="21">
        <v>3.0833321</v>
      </c>
      <c r="D83" s="21">
        <v>1.666666</v>
      </c>
      <c r="E83" s="21">
        <v>5.3333312</v>
      </c>
      <c r="F83" s="21">
        <v>7.1666638</v>
      </c>
      <c r="G83" s="21">
        <v>6.4166641</v>
      </c>
      <c r="H83" s="21">
        <v>1.9999992</v>
      </c>
      <c r="I83" s="23">
        <v>1.3333328</v>
      </c>
      <c r="J83" s="21">
        <v>0.0833333</v>
      </c>
      <c r="K83" s="21">
        <v>0.2499999</v>
      </c>
      <c r="L83" s="21">
        <v>0</v>
      </c>
      <c r="M83" s="21">
        <v>4.8333314</v>
      </c>
      <c r="N83" s="39">
        <v>7</v>
      </c>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35">
        <v>8</v>
      </c>
      <c r="B84" s="21">
        <v>1.7499993</v>
      </c>
      <c r="C84" s="21">
        <v>6.8333306</v>
      </c>
      <c r="D84" s="21">
        <v>4.7499981</v>
      </c>
      <c r="E84" s="21">
        <v>2.499999</v>
      </c>
      <c r="F84" s="21">
        <v>7.7499969</v>
      </c>
      <c r="G84" s="21">
        <v>9.6666628</v>
      </c>
      <c r="H84" s="21">
        <v>3.9166651</v>
      </c>
      <c r="I84" s="23">
        <v>4.999998</v>
      </c>
      <c r="J84" s="21">
        <v>5.0833313</v>
      </c>
      <c r="K84" s="21">
        <v>5.0833313</v>
      </c>
      <c r="L84" s="21">
        <v>0</v>
      </c>
      <c r="M84" s="21">
        <v>0</v>
      </c>
      <c r="N84" s="39">
        <v>8</v>
      </c>
      <c r="O84" s="19"/>
      <c r="P84" s="19"/>
      <c r="Q84" s="19"/>
      <c r="R84" s="19"/>
      <c r="S84" s="19"/>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35">
        <v>9</v>
      </c>
      <c r="B85" s="21">
        <v>1.9166659</v>
      </c>
      <c r="C85" s="21">
        <v>6.3333308</v>
      </c>
      <c r="D85" s="21">
        <v>0</v>
      </c>
      <c r="E85" s="21">
        <v>7.9999968</v>
      </c>
      <c r="F85" s="21">
        <v>7.2499971</v>
      </c>
      <c r="G85" s="21">
        <v>8.2499967</v>
      </c>
      <c r="H85" s="21">
        <v>5.6666644</v>
      </c>
      <c r="I85" s="23">
        <v>6.4166641</v>
      </c>
      <c r="J85" s="21">
        <v>7.7499969</v>
      </c>
      <c r="K85" s="21">
        <v>6.8333306</v>
      </c>
      <c r="L85" s="21">
        <v>0</v>
      </c>
      <c r="M85" s="21">
        <v>0</v>
      </c>
      <c r="N85" s="39">
        <v>9</v>
      </c>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35">
        <v>10</v>
      </c>
      <c r="B86" s="21">
        <v>0.7499997</v>
      </c>
      <c r="C86" s="21">
        <v>5.9999976</v>
      </c>
      <c r="D86" s="21">
        <v>0</v>
      </c>
      <c r="E86" s="21">
        <v>7.1666638</v>
      </c>
      <c r="F86" s="21">
        <v>8.9166631</v>
      </c>
      <c r="G86" s="21">
        <v>6.666664</v>
      </c>
      <c r="H86" s="21">
        <v>2.3333323999999998</v>
      </c>
      <c r="I86" s="23">
        <v>6.2499975</v>
      </c>
      <c r="J86" s="21">
        <v>5.0833313</v>
      </c>
      <c r="K86" s="21">
        <v>5.4166644999999995</v>
      </c>
      <c r="L86" s="21">
        <v>0</v>
      </c>
      <c r="M86" s="21">
        <v>3.9166651</v>
      </c>
      <c r="N86" s="39">
        <v>10</v>
      </c>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35">
        <v>11</v>
      </c>
      <c r="B87" s="21">
        <v>0.0833333</v>
      </c>
      <c r="C87" s="21">
        <v>6.0833309</v>
      </c>
      <c r="D87" s="21">
        <v>4.4166649</v>
      </c>
      <c r="E87" s="21">
        <v>5.4166644999999995</v>
      </c>
      <c r="F87" s="21">
        <v>8.0833301</v>
      </c>
      <c r="G87" s="2">
        <v>5.7499977</v>
      </c>
      <c r="H87" s="21">
        <v>7.2499971</v>
      </c>
      <c r="I87" s="23">
        <v>0.2499999</v>
      </c>
      <c r="J87" s="21">
        <v>6.4166641</v>
      </c>
      <c r="K87" s="21">
        <v>5.9999976</v>
      </c>
      <c r="L87" s="21">
        <v>1.666666</v>
      </c>
      <c r="M87" s="21">
        <v>0</v>
      </c>
      <c r="N87" s="39">
        <v>11</v>
      </c>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35">
        <v>12</v>
      </c>
      <c r="B88" s="21">
        <v>5.0833313</v>
      </c>
      <c r="C88" s="21">
        <v>6.2499975</v>
      </c>
      <c r="D88" s="21">
        <v>4.2499983</v>
      </c>
      <c r="E88" s="21">
        <v>4.0833317</v>
      </c>
      <c r="F88" s="21">
        <v>7.499997</v>
      </c>
      <c r="G88" s="21">
        <v>1.666666</v>
      </c>
      <c r="H88" s="21">
        <v>5.6666644</v>
      </c>
      <c r="I88" s="23">
        <v>4.999998</v>
      </c>
      <c r="J88" s="21">
        <v>0</v>
      </c>
      <c r="K88" s="21">
        <v>3.0833321</v>
      </c>
      <c r="L88" s="21">
        <v>1.666666</v>
      </c>
      <c r="M88" s="21">
        <v>4.2499983</v>
      </c>
      <c r="N88" s="39">
        <v>12</v>
      </c>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13</v>
      </c>
      <c r="B89" s="21">
        <v>0</v>
      </c>
      <c r="C89" s="21">
        <v>0</v>
      </c>
      <c r="D89" s="21">
        <v>6.666664</v>
      </c>
      <c r="E89" s="21">
        <v>4.3333316</v>
      </c>
      <c r="F89" s="21">
        <v>6.4999974</v>
      </c>
      <c r="G89" s="21">
        <v>4.8333314</v>
      </c>
      <c r="H89" s="21">
        <v>7.8333302</v>
      </c>
      <c r="I89" s="23">
        <v>3.6666651999999997</v>
      </c>
      <c r="J89" s="21">
        <v>2.0833325</v>
      </c>
      <c r="K89" s="21">
        <v>5.4999978</v>
      </c>
      <c r="L89" s="21">
        <v>4.8333314</v>
      </c>
      <c r="M89" s="21">
        <v>4.999998</v>
      </c>
      <c r="N89" s="39">
        <v>13</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14</v>
      </c>
      <c r="B90" s="21">
        <v>2.499999</v>
      </c>
      <c r="C90" s="21">
        <v>0</v>
      </c>
      <c r="D90" s="21">
        <v>6.9166639</v>
      </c>
      <c r="E90" s="21">
        <v>8.4999966</v>
      </c>
      <c r="F90" s="21">
        <v>5.6666644</v>
      </c>
      <c r="G90" s="21">
        <v>9.0833297</v>
      </c>
      <c r="H90" s="21">
        <v>8.4999966</v>
      </c>
      <c r="I90" s="23">
        <v>5.6666644</v>
      </c>
      <c r="J90" s="21">
        <v>7.4166637</v>
      </c>
      <c r="K90" s="21">
        <v>5.4999978</v>
      </c>
      <c r="L90" s="21">
        <v>0</v>
      </c>
      <c r="M90" s="21">
        <v>1.666666</v>
      </c>
      <c r="N90" s="39">
        <v>14</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15</v>
      </c>
      <c r="B91" s="21">
        <v>0</v>
      </c>
      <c r="C91" s="21">
        <v>6.3333308</v>
      </c>
      <c r="D91" s="21">
        <v>2.1666658</v>
      </c>
      <c r="E91" s="21">
        <v>5.9166643</v>
      </c>
      <c r="F91" s="21">
        <v>4.7499981</v>
      </c>
      <c r="G91" s="21">
        <v>7.8333302</v>
      </c>
      <c r="H91" s="21">
        <v>0.9166662999999999</v>
      </c>
      <c r="I91" s="23">
        <v>7.1666638</v>
      </c>
      <c r="J91" s="21">
        <v>5.4999978</v>
      </c>
      <c r="K91" s="21">
        <v>0</v>
      </c>
      <c r="L91" s="21">
        <v>0.4999998</v>
      </c>
      <c r="M91" s="21">
        <v>0</v>
      </c>
      <c r="N91" s="39">
        <v>15</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16</v>
      </c>
      <c r="B92" s="21">
        <v>2.9166655</v>
      </c>
      <c r="C92" s="21">
        <v>6.1666642</v>
      </c>
      <c r="D92" s="21">
        <v>1.0833329</v>
      </c>
      <c r="E92" s="21">
        <v>4.7499981</v>
      </c>
      <c r="F92" s="21">
        <v>0.0833333</v>
      </c>
      <c r="G92" s="21">
        <v>6.5833307</v>
      </c>
      <c r="H92" s="21">
        <v>6.8333306</v>
      </c>
      <c r="I92" s="23">
        <v>5.2499979</v>
      </c>
      <c r="J92" s="21">
        <v>3.9166651</v>
      </c>
      <c r="K92" s="21">
        <v>4.4166649</v>
      </c>
      <c r="L92" s="21">
        <v>3.6666651999999997</v>
      </c>
      <c r="M92" s="21">
        <v>0</v>
      </c>
      <c r="N92" s="39">
        <v>16</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17</v>
      </c>
      <c r="B93" s="21">
        <v>0</v>
      </c>
      <c r="C93" s="21">
        <v>6.4166641</v>
      </c>
      <c r="D93" s="21">
        <v>3.7499985</v>
      </c>
      <c r="E93" s="21">
        <v>6.4999974</v>
      </c>
      <c r="F93" s="21">
        <v>0</v>
      </c>
      <c r="G93" s="21">
        <v>7.9999968</v>
      </c>
      <c r="H93" s="21">
        <v>4.5833315</v>
      </c>
      <c r="I93" s="23">
        <v>3.333332</v>
      </c>
      <c r="J93" s="21">
        <v>4.8333314</v>
      </c>
      <c r="K93" s="21">
        <v>4.166665</v>
      </c>
      <c r="L93" s="21">
        <v>3.2499987</v>
      </c>
      <c r="M93" s="21">
        <v>1.666666</v>
      </c>
      <c r="N93" s="39">
        <v>17</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18</v>
      </c>
      <c r="B94" s="21">
        <v>0</v>
      </c>
      <c r="C94" s="21">
        <v>5.4999978</v>
      </c>
      <c r="D94" s="21">
        <v>5.9999976</v>
      </c>
      <c r="E94" s="21">
        <v>6.666664</v>
      </c>
      <c r="F94" s="21">
        <v>8.6666632</v>
      </c>
      <c r="G94" s="21">
        <v>2.9166655</v>
      </c>
      <c r="H94" s="21">
        <v>5.7499977</v>
      </c>
      <c r="I94" s="23">
        <v>1.7499993</v>
      </c>
      <c r="J94" s="21">
        <v>6.9166639</v>
      </c>
      <c r="K94" s="21">
        <v>2.9166655</v>
      </c>
      <c r="L94" s="21">
        <v>0.4999998</v>
      </c>
      <c r="M94" s="21">
        <v>0</v>
      </c>
      <c r="N94" s="39">
        <v>18</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19</v>
      </c>
      <c r="B95" s="21">
        <v>0</v>
      </c>
      <c r="C95" s="21">
        <v>0</v>
      </c>
      <c r="D95" s="21">
        <v>6.1666642</v>
      </c>
      <c r="E95" s="21">
        <v>3.4999986</v>
      </c>
      <c r="F95" s="21">
        <v>3.2499987</v>
      </c>
      <c r="G95" s="21">
        <v>4.667</v>
      </c>
      <c r="H95" s="21">
        <v>2.9999988</v>
      </c>
      <c r="I95" s="23">
        <v>4.3333316</v>
      </c>
      <c r="J95" s="21">
        <v>6.666664</v>
      </c>
      <c r="K95" s="21">
        <v>4.4999982</v>
      </c>
      <c r="L95" s="21">
        <v>0.0833333</v>
      </c>
      <c r="M95" s="21">
        <v>3.2499987</v>
      </c>
      <c r="N95" s="39">
        <v>19</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20</v>
      </c>
      <c r="B96" s="21">
        <v>0</v>
      </c>
      <c r="C96" s="21">
        <v>3.8333318</v>
      </c>
      <c r="D96" s="21">
        <v>2.1666658</v>
      </c>
      <c r="E96" s="21">
        <v>6.8333306</v>
      </c>
      <c r="F96" s="21">
        <v>8.2499967</v>
      </c>
      <c r="G96" s="21">
        <v>7.083</v>
      </c>
      <c r="H96" s="21">
        <v>6.4999974</v>
      </c>
      <c r="I96" s="23">
        <v>5.7499977</v>
      </c>
      <c r="J96" s="21">
        <v>7.2499971</v>
      </c>
      <c r="K96" s="21">
        <v>5.4999978</v>
      </c>
      <c r="L96" s="21">
        <v>3.4999986</v>
      </c>
      <c r="M96" s="21">
        <v>0.833333</v>
      </c>
      <c r="N96" s="39">
        <v>20</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21</v>
      </c>
      <c r="B97" s="21">
        <v>0</v>
      </c>
      <c r="C97" s="21">
        <v>0.9166662999999999</v>
      </c>
      <c r="D97" s="21">
        <v>2.0833325</v>
      </c>
      <c r="E97" s="21">
        <v>7.2499971</v>
      </c>
      <c r="F97" s="21">
        <v>5.6666644</v>
      </c>
      <c r="G97" s="21">
        <v>6.5</v>
      </c>
      <c r="H97" s="21">
        <v>0.0833333</v>
      </c>
      <c r="I97" s="23">
        <v>7.3333303999999995</v>
      </c>
      <c r="J97" s="21">
        <v>4.7499981</v>
      </c>
      <c r="K97" s="21">
        <v>1.7499993</v>
      </c>
      <c r="L97" s="21">
        <v>3.1666654</v>
      </c>
      <c r="M97" s="21">
        <v>0</v>
      </c>
      <c r="N97" s="39">
        <v>21</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22</v>
      </c>
      <c r="B98" s="21">
        <v>0</v>
      </c>
      <c r="C98" s="21">
        <v>0.0833333</v>
      </c>
      <c r="D98" s="21">
        <v>1.1666661999999999</v>
      </c>
      <c r="E98" s="21">
        <v>7.3333303999999995</v>
      </c>
      <c r="F98" s="21">
        <v>6.5833307</v>
      </c>
      <c r="G98" s="21">
        <v>6.25</v>
      </c>
      <c r="H98" s="21">
        <v>8.1666634</v>
      </c>
      <c r="I98" s="23">
        <v>2.3333323999999998</v>
      </c>
      <c r="J98" s="21">
        <v>6.666664</v>
      </c>
      <c r="K98" s="21">
        <v>4.2499983</v>
      </c>
      <c r="L98" s="21">
        <v>1.7499993</v>
      </c>
      <c r="M98" s="21">
        <v>4.9166647</v>
      </c>
      <c r="N98" s="39">
        <v>22</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23</v>
      </c>
      <c r="B99" s="21">
        <v>0</v>
      </c>
      <c r="C99" s="21">
        <v>1.4166661</v>
      </c>
      <c r="D99" s="21">
        <v>4.7499981</v>
      </c>
      <c r="E99" s="21">
        <v>4.8333314</v>
      </c>
      <c r="F99" s="21">
        <v>5.833331</v>
      </c>
      <c r="G99" s="21">
        <v>5.0833313</v>
      </c>
      <c r="H99" s="21">
        <v>6.1666642</v>
      </c>
      <c r="I99" s="23">
        <v>8.33333</v>
      </c>
      <c r="J99" s="21">
        <v>0</v>
      </c>
      <c r="K99" s="21">
        <v>6.4166641</v>
      </c>
      <c r="L99" s="21">
        <v>0</v>
      </c>
      <c r="M99" s="21">
        <v>0</v>
      </c>
      <c r="N99" s="39">
        <v>23</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24</v>
      </c>
      <c r="B100" s="21">
        <v>0</v>
      </c>
      <c r="C100" s="21">
        <v>3.7499985</v>
      </c>
      <c r="D100" s="21">
        <v>5.3333312</v>
      </c>
      <c r="E100" s="21">
        <v>4.7499981</v>
      </c>
      <c r="F100" s="21">
        <v>7.2499971</v>
      </c>
      <c r="G100" s="21">
        <v>7.2499971</v>
      </c>
      <c r="H100" s="21">
        <v>8.8333298</v>
      </c>
      <c r="I100" s="23">
        <v>2.3333323999999998</v>
      </c>
      <c r="J100" s="21">
        <v>1.4166661</v>
      </c>
      <c r="K100" s="21">
        <v>0</v>
      </c>
      <c r="L100" s="21">
        <v>3.333332</v>
      </c>
      <c r="M100" s="21">
        <v>0</v>
      </c>
      <c r="N100" s="39">
        <v>24</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25</v>
      </c>
      <c r="B101" s="21">
        <v>0</v>
      </c>
      <c r="C101" s="21">
        <v>6.5833307</v>
      </c>
      <c r="D101" s="21">
        <v>4.6666647999999995</v>
      </c>
      <c r="E101" s="21">
        <v>6.4166641</v>
      </c>
      <c r="F101" s="21">
        <v>0.4999998</v>
      </c>
      <c r="G101" s="21">
        <v>7.1666638</v>
      </c>
      <c r="H101" s="21">
        <v>7.3333303999999995</v>
      </c>
      <c r="I101" s="23">
        <v>6.9166639</v>
      </c>
      <c r="J101" s="21">
        <v>7.6666636</v>
      </c>
      <c r="K101" s="21">
        <v>5.7499977</v>
      </c>
      <c r="L101" s="21">
        <v>2.3333323999999998</v>
      </c>
      <c r="M101" s="21">
        <v>1.1666661999999999</v>
      </c>
      <c r="N101" s="39">
        <v>25</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26</v>
      </c>
      <c r="B102" s="21">
        <v>0</v>
      </c>
      <c r="C102" s="21">
        <v>1.7499993</v>
      </c>
      <c r="D102" s="21">
        <v>0.4999998</v>
      </c>
      <c r="E102" s="21">
        <v>8.9166631</v>
      </c>
      <c r="F102" s="21">
        <v>0.2499999</v>
      </c>
      <c r="G102" s="21">
        <v>7.4166637</v>
      </c>
      <c r="H102" s="21">
        <v>5.4166644999999995</v>
      </c>
      <c r="I102" s="23">
        <v>0</v>
      </c>
      <c r="J102" s="21">
        <v>6.8333306</v>
      </c>
      <c r="K102" s="21">
        <v>0</v>
      </c>
      <c r="L102" s="21">
        <v>0.833333</v>
      </c>
      <c r="M102" s="21">
        <v>5.4999978</v>
      </c>
      <c r="N102" s="39">
        <v>26</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27</v>
      </c>
      <c r="B103" s="21">
        <v>0</v>
      </c>
      <c r="C103" s="21">
        <v>6.5833307</v>
      </c>
      <c r="D103" s="21">
        <v>3.4999986</v>
      </c>
      <c r="E103" s="21">
        <v>6.1666642</v>
      </c>
      <c r="F103" s="21">
        <v>1.7499993</v>
      </c>
      <c r="G103" s="21">
        <v>6.666664</v>
      </c>
      <c r="H103" s="21">
        <v>5.6666644</v>
      </c>
      <c r="I103" s="23">
        <v>0.9999996</v>
      </c>
      <c r="J103" s="21">
        <v>7.3333303999999995</v>
      </c>
      <c r="K103" s="21">
        <v>5.3333312</v>
      </c>
      <c r="L103" s="21">
        <v>0</v>
      </c>
      <c r="M103" s="21">
        <v>4.5833315</v>
      </c>
      <c r="N103" s="39">
        <v>27</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35">
        <v>28</v>
      </c>
      <c r="B104" s="21">
        <v>0</v>
      </c>
      <c r="C104" s="21">
        <v>3.5833319</v>
      </c>
      <c r="D104" s="21">
        <v>3.333332</v>
      </c>
      <c r="E104" s="21">
        <v>2.499999</v>
      </c>
      <c r="F104" s="21">
        <v>6.4999974</v>
      </c>
      <c r="G104" s="21">
        <v>3.6666651999999997</v>
      </c>
      <c r="H104" s="21">
        <v>0.9999996</v>
      </c>
      <c r="I104" s="23">
        <v>3.0833321</v>
      </c>
      <c r="J104" s="21">
        <v>6.2499975</v>
      </c>
      <c r="K104" s="21">
        <v>0.4999998</v>
      </c>
      <c r="L104" s="21">
        <v>0</v>
      </c>
      <c r="M104" s="21">
        <v>4.7499981</v>
      </c>
      <c r="N104" s="39">
        <v>28</v>
      </c>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35">
        <v>29</v>
      </c>
      <c r="B105" s="21">
        <v>0</v>
      </c>
      <c r="C105" s="21">
        <v>1.8333325999999999</v>
      </c>
      <c r="D105" s="21">
        <v>7.6666636</v>
      </c>
      <c r="E105" s="21">
        <v>4.3333316</v>
      </c>
      <c r="F105" s="21">
        <v>2.4166657</v>
      </c>
      <c r="G105" s="21">
        <v>6.666664</v>
      </c>
      <c r="H105" s="21">
        <v>4.8333314</v>
      </c>
      <c r="I105" s="23">
        <v>6.3333308</v>
      </c>
      <c r="J105" s="21">
        <v>1.4166661</v>
      </c>
      <c r="K105" s="21">
        <v>5.1666646</v>
      </c>
      <c r="L105" s="21">
        <v>3.9166651</v>
      </c>
      <c r="M105" s="21">
        <v>4.4166649</v>
      </c>
      <c r="N105" s="39">
        <v>29</v>
      </c>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35">
        <v>30</v>
      </c>
      <c r="B106" s="21">
        <v>1.8333325999999999</v>
      </c>
      <c r="C106" s="21"/>
      <c r="D106" s="21">
        <v>1.7499993</v>
      </c>
      <c r="E106" s="21">
        <v>2.4166657</v>
      </c>
      <c r="F106" s="21">
        <v>7.6666636</v>
      </c>
      <c r="G106" s="21">
        <v>8.6666632</v>
      </c>
      <c r="H106" s="21">
        <v>4.999998</v>
      </c>
      <c r="I106" s="23">
        <v>7.8333302</v>
      </c>
      <c r="J106" s="21">
        <v>0</v>
      </c>
      <c r="K106" s="21">
        <v>0</v>
      </c>
      <c r="L106" s="21">
        <v>0</v>
      </c>
      <c r="M106" s="21">
        <v>4.166665</v>
      </c>
      <c r="N106" s="39">
        <v>30</v>
      </c>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35">
        <v>31</v>
      </c>
      <c r="B107" s="21">
        <v>0</v>
      </c>
      <c r="C107" s="21"/>
      <c r="D107" s="21">
        <v>5.9166643</v>
      </c>
      <c r="E107" s="21"/>
      <c r="F107" s="21">
        <v>5.0833313</v>
      </c>
      <c r="G107" s="21"/>
      <c r="H107" s="21">
        <v>8.7499965</v>
      </c>
      <c r="I107" s="23">
        <v>6.7499972999999995</v>
      </c>
      <c r="J107" s="21"/>
      <c r="K107" s="21">
        <v>0</v>
      </c>
      <c r="L107" s="21"/>
      <c r="M107" s="21">
        <v>0</v>
      </c>
      <c r="N107" s="39">
        <v>31</v>
      </c>
      <c r="O107" s="19"/>
      <c r="P107" s="19"/>
      <c r="Q107" s="19"/>
      <c r="R107" s="19"/>
      <c r="S107" s="19"/>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19"/>
      <c r="B108" s="21"/>
      <c r="C108" s="19"/>
      <c r="D108" s="19"/>
      <c r="E108" s="19"/>
      <c r="F108" s="19"/>
      <c r="G108" s="19"/>
      <c r="H108" s="19"/>
      <c r="I108" s="20"/>
      <c r="J108" s="19"/>
      <c r="K108" s="19"/>
      <c r="L108" s="19"/>
      <c r="M108" s="19"/>
      <c r="N108" s="38"/>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19"/>
      <c r="B109" s="32" t="s">
        <v>7</v>
      </c>
      <c r="C109" s="32" t="s">
        <v>8</v>
      </c>
      <c r="D109" s="32" t="s">
        <v>9</v>
      </c>
      <c r="E109" s="32" t="s">
        <v>10</v>
      </c>
      <c r="F109" s="32" t="s">
        <v>11</v>
      </c>
      <c r="G109" s="32" t="s">
        <v>12</v>
      </c>
      <c r="H109" s="32" t="s">
        <v>1</v>
      </c>
      <c r="I109" s="33" t="s">
        <v>2</v>
      </c>
      <c r="J109" s="34" t="s">
        <v>3</v>
      </c>
      <c r="K109" s="34" t="s">
        <v>4</v>
      </c>
      <c r="L109" s="34" t="s">
        <v>5</v>
      </c>
      <c r="M109" s="34" t="s">
        <v>6</v>
      </c>
      <c r="N109" s="19"/>
      <c r="O109" s="19"/>
      <c r="P109" s="19"/>
      <c r="Q109" s="19"/>
      <c r="R109" s="19"/>
      <c r="S109" s="19"/>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19"/>
      <c r="B110" s="19"/>
      <c r="C110" s="19"/>
      <c r="D110" s="19"/>
      <c r="E110" s="19"/>
      <c r="F110" s="19"/>
      <c r="G110" s="19"/>
      <c r="H110" s="19"/>
      <c r="I110" s="20"/>
      <c r="J110" s="19"/>
      <c r="K110" s="19"/>
      <c r="L110" s="19"/>
      <c r="M110" s="19"/>
      <c r="N110" s="19"/>
      <c r="O110" s="19"/>
      <c r="P110" s="19"/>
      <c r="Q110" s="19"/>
      <c r="R110" s="19"/>
      <c r="S110" s="19"/>
      <c r="T110" s="19"/>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19"/>
      <c r="B111" s="21">
        <f>AVERAGE(B77:B107)</f>
        <v>0.9408598387096774</v>
      </c>
      <c r="C111" s="21">
        <f>AVERAGE(C77:C105)</f>
        <v>3.7643663103448293</v>
      </c>
      <c r="D111" s="21">
        <f>AVERAGE(D77:D107)</f>
        <v>3.760751183870967</v>
      </c>
      <c r="E111" s="21">
        <f>AVERAGE(E77:E106)</f>
        <v>5.3666645200000005</v>
      </c>
      <c r="F111" s="21">
        <f>AVERAGE(F77:F107)</f>
        <v>5.747309529032259</v>
      </c>
      <c r="G111" s="21">
        <f>AVERAGE(G77:G106)</f>
        <v>6.202775623333334</v>
      </c>
      <c r="H111" s="21">
        <f>AVERAGE(H77:H107)</f>
        <v>5.239245216129033</v>
      </c>
      <c r="I111" s="23">
        <f>AVERAGE(I77:I107)</f>
        <v>4.696234680645159</v>
      </c>
      <c r="J111" s="21">
        <f>AVERAGE(J77:J106)</f>
        <v>4.463887103333333</v>
      </c>
      <c r="K111" s="21">
        <f>AVERAGE(K77:K107)</f>
        <v>3.612901780645161</v>
      </c>
      <c r="L111" s="21">
        <f>AVERAGE(L77:L106)</f>
        <v>1.1666662</v>
      </c>
      <c r="M111" s="21">
        <f>AVERAGE(M77:M107)</f>
        <v>2.155913116129032</v>
      </c>
      <c r="N111" s="19"/>
      <c r="O111" s="48">
        <f>AVERAGE(B111:M111)</f>
        <v>3.9264645918477328</v>
      </c>
      <c r="P111" s="36" t="s">
        <v>23</v>
      </c>
      <c r="Q111" s="36"/>
      <c r="R111" s="36"/>
      <c r="S111" s="36"/>
      <c r="T111" s="19"/>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19"/>
      <c r="B112" s="19"/>
      <c r="C112" s="19"/>
      <c r="D112" s="19"/>
      <c r="E112" s="19"/>
      <c r="F112" s="19"/>
      <c r="G112" s="19"/>
      <c r="H112" s="19"/>
      <c r="I112" s="20"/>
      <c r="J112" s="19"/>
      <c r="K112" s="19"/>
      <c r="L112" s="19"/>
      <c r="M112" s="19"/>
      <c r="N112" s="19"/>
      <c r="O112" s="19"/>
      <c r="P112" s="19"/>
      <c r="Q112" s="19"/>
      <c r="R112" s="19"/>
      <c r="S112" s="19"/>
      <c r="T112" s="19"/>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8.75">
      <c r="A113" s="42" t="s">
        <v>31</v>
      </c>
      <c r="B113" s="42"/>
      <c r="C113" s="42"/>
      <c r="D113" s="19"/>
      <c r="E113" s="19"/>
      <c r="F113" s="19"/>
      <c r="G113" s="19"/>
      <c r="H113" s="19"/>
      <c r="I113" s="20"/>
      <c r="J113" s="19"/>
      <c r="K113" s="19"/>
      <c r="L113" s="19"/>
      <c r="M113" s="19"/>
      <c r="N113" s="19"/>
      <c r="O113" s="19"/>
      <c r="P113" s="19"/>
      <c r="Q113" s="19"/>
      <c r="R113" s="19"/>
      <c r="S113" s="19"/>
      <c r="T113" s="19"/>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12"/>
      <c r="B114" s="12"/>
      <c r="C114" s="12"/>
      <c r="D114" s="12"/>
      <c r="E114" s="12"/>
      <c r="F114" s="12"/>
      <c r="G114" s="12"/>
      <c r="H114" s="12"/>
      <c r="I114" s="14"/>
      <c r="J114" s="12"/>
      <c r="K114" s="12"/>
      <c r="L114" s="12"/>
      <c r="M114" s="12"/>
      <c r="N114" s="12"/>
      <c r="O114" s="12"/>
      <c r="P114" s="12"/>
      <c r="Q114" s="12"/>
      <c r="R114" s="12"/>
      <c r="S114" s="12"/>
      <c r="T114" s="12"/>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5">
      <c r="A115" s="12"/>
      <c r="B115" s="32" t="s">
        <v>7</v>
      </c>
      <c r="C115" s="32" t="s">
        <v>8</v>
      </c>
      <c r="D115" s="32" t="s">
        <v>9</v>
      </c>
      <c r="E115" s="32" t="s">
        <v>10</v>
      </c>
      <c r="F115" s="32" t="s">
        <v>11</v>
      </c>
      <c r="G115" s="32" t="s">
        <v>12</v>
      </c>
      <c r="H115" s="32" t="s">
        <v>1</v>
      </c>
      <c r="I115" s="33" t="s">
        <v>2</v>
      </c>
      <c r="J115" s="34" t="s">
        <v>3</v>
      </c>
      <c r="K115" s="34" t="s">
        <v>4</v>
      </c>
      <c r="L115" s="34" t="s">
        <v>5</v>
      </c>
      <c r="M115" s="34" t="s">
        <v>6</v>
      </c>
      <c r="N115" s="12"/>
      <c r="O115" s="12"/>
      <c r="P115" s="12"/>
      <c r="Q115" s="12"/>
      <c r="R115" s="12"/>
      <c r="S115" s="12"/>
      <c r="T115" s="12"/>
      <c r="U115" s="12"/>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75">
      <c r="A116" s="44" t="s">
        <v>32</v>
      </c>
      <c r="B116" s="43">
        <f aca="true" t="shared" si="1" ref="B116:M116">B16/2.8</f>
        <v>7.21</v>
      </c>
      <c r="C116" s="43">
        <f t="shared" si="1"/>
        <v>27.874285714285715</v>
      </c>
      <c r="D116" s="43">
        <f t="shared" si="1"/>
        <v>23.768928571428578</v>
      </c>
      <c r="E116" s="43">
        <f t="shared" si="1"/>
        <v>48.25928571428571</v>
      </c>
      <c r="F116" s="43">
        <f t="shared" si="1"/>
        <v>69.70357142857144</v>
      </c>
      <c r="G116" s="43">
        <f t="shared" si="1"/>
        <v>63.90642857142859</v>
      </c>
      <c r="H116" s="43">
        <f t="shared" si="1"/>
        <v>54.630357142857115</v>
      </c>
      <c r="I116" s="17">
        <f t="shared" si="1"/>
        <v>47.77750000000002</v>
      </c>
      <c r="J116" s="43">
        <f t="shared" si="1"/>
        <v>42.221785714285716</v>
      </c>
      <c r="K116" s="43">
        <f t="shared" si="1"/>
        <v>29.69035714285716</v>
      </c>
      <c r="L116" s="43">
        <f t="shared" si="1"/>
        <v>11.647142857142805</v>
      </c>
      <c r="M116" s="43">
        <f t="shared" si="1"/>
        <v>9.805357142857199</v>
      </c>
      <c r="N116" s="12"/>
      <c r="O116" s="12"/>
      <c r="P116" s="12"/>
      <c r="Q116" s="12"/>
      <c r="R116" s="12"/>
      <c r="S116" s="12"/>
      <c r="T116" s="12"/>
      <c r="U116" s="12"/>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75">
      <c r="A117" s="44" t="s">
        <v>33</v>
      </c>
      <c r="B117" s="12">
        <v>1.6</v>
      </c>
      <c r="C117" s="12">
        <v>4.65</v>
      </c>
      <c r="D117" s="12">
        <v>5.52</v>
      </c>
      <c r="E117" s="12">
        <v>8.7</v>
      </c>
      <c r="F117" s="12">
        <v>10.433</v>
      </c>
      <c r="G117" s="12">
        <v>9.416</v>
      </c>
      <c r="H117" s="12">
        <v>8.45</v>
      </c>
      <c r="I117" s="14">
        <v>7.25</v>
      </c>
      <c r="J117" s="12">
        <v>6.55</v>
      </c>
      <c r="K117" s="12">
        <v>5.05</v>
      </c>
      <c r="L117" s="12">
        <v>1.983</v>
      </c>
      <c r="M117" s="12">
        <v>2.2</v>
      </c>
      <c r="N117" s="12"/>
      <c r="O117" s="12"/>
      <c r="P117" s="12"/>
      <c r="Q117" s="12"/>
      <c r="R117" s="12"/>
      <c r="S117" s="12"/>
      <c r="T117" s="12"/>
      <c r="U117" s="12"/>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
      <c r="A118" s="12"/>
      <c r="B118" s="12"/>
      <c r="C118" s="12"/>
      <c r="D118" s="12"/>
      <c r="E118" s="12"/>
      <c r="F118" s="12"/>
      <c r="G118" s="12"/>
      <c r="H118" s="12"/>
      <c r="I118" s="14"/>
      <c r="J118" s="12"/>
      <c r="K118" s="12"/>
      <c r="L118" s="12"/>
      <c r="M118" s="12"/>
      <c r="N118" s="12"/>
      <c r="O118" s="12"/>
      <c r="P118" s="12"/>
      <c r="Q118" s="12"/>
      <c r="R118" s="12"/>
      <c r="S118" s="12"/>
      <c r="T118" s="12"/>
      <c r="U118" s="12"/>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5">
      <c r="A119" s="10"/>
      <c r="B119" s="45">
        <f aca="true" t="shared" si="2" ref="B119:M119">B116/B117</f>
        <v>4.50625</v>
      </c>
      <c r="C119" s="45">
        <f t="shared" si="2"/>
        <v>5.994470046082949</v>
      </c>
      <c r="D119" s="45">
        <f t="shared" si="2"/>
        <v>4.305965320910975</v>
      </c>
      <c r="E119" s="45">
        <f t="shared" si="2"/>
        <v>5.54704433497537</v>
      </c>
      <c r="F119" s="45">
        <f t="shared" si="2"/>
        <v>6.681066944174392</v>
      </c>
      <c r="G119" s="45">
        <f t="shared" si="2"/>
        <v>6.787003883966503</v>
      </c>
      <c r="H119" s="45">
        <f t="shared" si="2"/>
        <v>6.465131022823328</v>
      </c>
      <c r="I119" s="46">
        <f t="shared" si="2"/>
        <v>6.5900000000000025</v>
      </c>
      <c r="J119" s="45">
        <f t="shared" si="2"/>
        <v>6.446074154852782</v>
      </c>
      <c r="K119" s="45">
        <f t="shared" si="2"/>
        <v>5.879278642149933</v>
      </c>
      <c r="L119" s="45">
        <f t="shared" si="2"/>
        <v>5.873496145810794</v>
      </c>
      <c r="M119" s="45">
        <f t="shared" si="2"/>
        <v>4.4569805194805445</v>
      </c>
      <c r="N119" s="10"/>
      <c r="O119" s="49">
        <f>AVERAGE(B119:M119)</f>
        <v>5.794396751268963</v>
      </c>
      <c r="P119" s="47" t="s">
        <v>34</v>
      </c>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0"/>
      <c r="B120" s="10"/>
      <c r="C120" s="10"/>
      <c r="D120" s="10"/>
      <c r="E120" s="10"/>
      <c r="F120" s="10"/>
      <c r="G120" s="10"/>
      <c r="H120" s="10"/>
      <c r="I120" s="11"/>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5">
      <c r="A121" s="10"/>
      <c r="B121" s="10"/>
      <c r="C121" s="10"/>
      <c r="D121" s="10"/>
      <c r="E121" s="10"/>
      <c r="F121" s="10"/>
      <c r="G121" s="10"/>
      <c r="H121" s="10"/>
      <c r="I121" s="11"/>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
      <c r="A122" s="10"/>
      <c r="B122" s="10"/>
      <c r="C122" s="10"/>
      <c r="D122" s="10"/>
      <c r="E122" s="10"/>
      <c r="F122" s="10"/>
      <c r="G122" s="10"/>
      <c r="H122" s="10"/>
      <c r="I122" s="11"/>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5">
      <c r="A123" s="10"/>
      <c r="B123" s="10"/>
      <c r="C123" s="10"/>
      <c r="D123" s="10"/>
      <c r="E123" s="10"/>
      <c r="F123" s="10"/>
      <c r="G123" s="10"/>
      <c r="H123" s="10"/>
      <c r="I123" s="11"/>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
      <c r="A124" s="10"/>
      <c r="B124" s="10"/>
      <c r="C124" s="10"/>
      <c r="D124" s="10"/>
      <c r="E124" s="10"/>
      <c r="F124" s="10"/>
      <c r="G124" s="10"/>
      <c r="H124" s="10"/>
      <c r="I124" s="11"/>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5">
      <c r="A125" s="10"/>
      <c r="B125" s="10"/>
      <c r="C125" s="10"/>
      <c r="D125" s="10"/>
      <c r="E125" s="10"/>
      <c r="F125" s="10"/>
      <c r="G125" s="10"/>
      <c r="H125" s="10"/>
      <c r="I125" s="11"/>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
      <c r="A126" s="10"/>
      <c r="B126" s="10"/>
      <c r="C126" s="10"/>
      <c r="D126" s="10"/>
      <c r="E126" s="10"/>
      <c r="F126" s="10"/>
      <c r="G126" s="10"/>
      <c r="H126" s="10"/>
      <c r="I126" s="11"/>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
      <c r="A127" s="10"/>
      <c r="B127" s="10"/>
      <c r="C127" s="10"/>
      <c r="D127" s="10"/>
      <c r="E127" s="10"/>
      <c r="F127" s="10"/>
      <c r="G127" s="10"/>
      <c r="H127" s="10"/>
      <c r="I127" s="11"/>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
      <c r="A128" s="10"/>
      <c r="B128" s="10"/>
      <c r="C128" s="10"/>
      <c r="D128" s="10"/>
      <c r="E128" s="10"/>
      <c r="F128" s="10"/>
      <c r="G128" s="10"/>
      <c r="H128" s="10"/>
      <c r="I128" s="11"/>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row r="129" spans="1:55" ht="15">
      <c r="A129" s="10"/>
      <c r="B129" s="10"/>
      <c r="C129" s="10"/>
      <c r="D129" s="10"/>
      <c r="E129" s="10"/>
      <c r="F129" s="10"/>
      <c r="G129" s="10"/>
      <c r="H129" s="10"/>
      <c r="I129" s="11"/>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row>
    <row r="130" spans="1:55" ht="15">
      <c r="A130" s="10"/>
      <c r="B130" s="10"/>
      <c r="C130" s="10"/>
      <c r="D130" s="10"/>
      <c r="E130" s="10"/>
      <c r="F130" s="10"/>
      <c r="G130" s="10"/>
      <c r="H130" s="10"/>
      <c r="I130" s="11"/>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row>
    <row r="131" spans="1:55" ht="15">
      <c r="A131" s="10"/>
      <c r="B131" s="10"/>
      <c r="C131" s="10"/>
      <c r="D131" s="10"/>
      <c r="E131" s="10"/>
      <c r="F131" s="10"/>
      <c r="G131" s="10"/>
      <c r="H131" s="10"/>
      <c r="I131" s="11"/>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row>
    <row r="132" spans="1:55" ht="15">
      <c r="A132" s="10"/>
      <c r="B132" s="10"/>
      <c r="C132" s="10"/>
      <c r="D132" s="10"/>
      <c r="E132" s="10"/>
      <c r="F132" s="10"/>
      <c r="G132" s="10"/>
      <c r="H132" s="10"/>
      <c r="I132" s="11"/>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row>
  </sheetData>
  <sheetProtection/>
  <dataValidations count="1">
    <dataValidation type="custom" allowBlank="1" showInputMessage="1" showErrorMessage="1" sqref="I3:I5 I109 I28 I33 I37 I71 I75 I15:I18 I115">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 Kwant</cp:lastModifiedBy>
  <cp:lastPrinted>2009-04-29T10:44:04Z</cp:lastPrinted>
  <dcterms:created xsi:type="dcterms:W3CDTF">2000-07-31T16:38:04Z</dcterms:created>
  <dcterms:modified xsi:type="dcterms:W3CDTF">2009-04-29T10:45:22Z</dcterms:modified>
  <cp:category/>
  <cp:version/>
  <cp:contentType/>
  <cp:contentStatus/>
</cp:coreProperties>
</file>