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9.xml" ContentType="application/vnd.openxmlformats-officedocument.drawing+xml"/>
  <Override PartName="/xl/chartsheets/sheet6.xml" ContentType="application/vnd.openxmlformats-officedocument.spreadsheetml.chartsheet+xml"/>
  <Override PartName="/xl/drawings/drawing11.xml" ContentType="application/vnd.openxmlformats-officedocument.drawing+xml"/>
  <Override PartName="/xl/chartsheets/sheet7.xml" ContentType="application/vnd.openxmlformats-officedocument.spreadsheetml.chartsheet+xml"/>
  <Override PartName="/xl/drawings/drawing13.xml" ContentType="application/vnd.openxmlformats-officedocument.drawing+xml"/>
  <Override PartName="/xl/chartsheets/sheet8.xml" ContentType="application/vnd.openxmlformats-officedocument.spreadsheetml.chartsheet+xml"/>
  <Override PartName="/xl/drawings/drawing15.xml" ContentType="application/vnd.openxmlformats-officedocument.drawing+xml"/>
  <Override PartName="/xl/chartsheets/sheet9.xml" ContentType="application/vnd.openxmlformats-officedocument.spreadsheetml.chartsheet+xml"/>
  <Override PartName="/xl/drawings/drawing16.xml" ContentType="application/vnd.openxmlformats-officedocument.drawing+xml"/>
  <Override PartName="/xl/chartsheets/sheet10.xml" ContentType="application/vnd.openxmlformats-officedocument.spreadsheetml.chartsheet+xml"/>
  <Override PartName="/xl/drawings/drawing17.xml" ContentType="application/vnd.openxmlformats-officedocument.drawing+xml"/>
  <Override PartName="/xl/chartsheets/sheet11.xml" ContentType="application/vnd.openxmlformats-officedocument.spreadsheetml.chartsheet+xml"/>
  <Override PartName="/xl/drawings/drawing18.xml" ContentType="application/vnd.openxmlformats-officedocument.drawing+xml"/>
  <Override PartName="/xl/chartsheets/sheet12.xml" ContentType="application/vnd.openxmlformats-officedocument.spreadsheetml.chartsheet+xml"/>
  <Override PartName="/xl/drawings/drawing19.xml" ContentType="application/vnd.openxmlformats-officedocument.drawing+xml"/>
  <Override PartName="/xl/chartsheets/sheet13.xml" ContentType="application/vnd.openxmlformats-officedocument.spreadsheetml.chartsheet+xml"/>
  <Override PartName="/xl/drawings/drawing20.xml" ContentType="application/vnd.openxmlformats-officedocument.drawing+xml"/>
  <Override PartName="/xl/chartsheets/sheet14.xml" ContentType="application/vnd.openxmlformats-officedocument.spreadsheetml.chartsheet+xml"/>
  <Override PartName="/xl/drawings/drawing21.xml" ContentType="application/vnd.openxmlformats-officedocument.drawing+xml"/>
  <Override PartName="/xl/chartsheets/sheet15.xml" ContentType="application/vnd.openxmlformats-officedocument.spreadsheetml.chartsheet+xml"/>
  <Override PartName="/xl/drawings/drawing22.xml" ContentType="application/vnd.openxmlformats-officedocument.drawing+xml"/>
  <Override PartName="/xl/chartsheets/sheet16.xml" ContentType="application/vnd.openxmlformats-officedocument.spreadsheetml.chartsheet+xml"/>
  <Override PartName="/xl/drawings/drawing23.xml" ContentType="application/vnd.openxmlformats-officedocument.drawing+xml"/>
  <Override PartName="/xl/chartsheets/sheet17.xml" ContentType="application/vnd.openxmlformats-officedocument.spreadsheetml.chartsheet+xml"/>
  <Override PartName="/xl/drawings/drawing24.xml" ContentType="application/vnd.openxmlformats-officedocument.drawing+xml"/>
  <Override PartName="/xl/chartsheets/sheet18.xml" ContentType="application/vnd.openxmlformats-officedocument.spreadsheetml.chartsheet+xml"/>
  <Override PartName="/xl/drawings/drawing25.xml" ContentType="application/vnd.openxmlformats-officedocument.drawing+xml"/>
  <Override PartName="/xl/chartsheets/sheet19.xml" ContentType="application/vnd.openxmlformats-officedocument.spreadsheetml.chartsheet+xml"/>
  <Override PartName="/xl/drawings/drawing26.xml" ContentType="application/vnd.openxmlformats-officedocument.drawing+xml"/>
  <Override PartName="/xl/chartsheets/sheet20.xml" ContentType="application/vnd.openxmlformats-officedocument.spreadsheetml.chart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90" windowWidth="11340" windowHeight="6795" firstSheet="3" activeTab="6"/>
  </bookViews>
  <sheets>
    <sheet name="NUMBERS" sheetId="1" r:id="rId1"/>
    <sheet name="SUMMARY" sheetId="2" r:id="rId2"/>
    <sheet name="GEMIDDELD-DAG" sheetId="3" r:id="rId3"/>
    <sheet name="PER MAAND" sheetId="4" r:id="rId4"/>
    <sheet name="kWh-m2-day" sheetId="5" r:id="rId5"/>
    <sheet name="JAAROPBRENGST" sheetId="6" r:id="rId6"/>
    <sheet name="OPBRENGST" sheetId="7" r:id="rId7"/>
    <sheet name="DRAAIUREN" sheetId="8" r:id="rId8"/>
    <sheet name="DAILY POWER" sheetId="9" r:id="rId9"/>
    <sheet name="MAANDVERMOGEN" sheetId="10" r:id="rId10"/>
    <sheet name="JANUARI" sheetId="11" r:id="rId11"/>
    <sheet name="FEBRUARI" sheetId="12" r:id="rId12"/>
    <sheet name="MAART" sheetId="13" r:id="rId13"/>
    <sheet name="APRIL" sheetId="14" r:id="rId14"/>
    <sheet name="MEI" sheetId="15" r:id="rId15"/>
    <sheet name="JUNI" sheetId="16" r:id="rId16"/>
    <sheet name="JULI" sheetId="17" r:id="rId17"/>
    <sheet name="AUGUSTUS" sheetId="18" r:id="rId18"/>
    <sheet name="SEPTEMBER" sheetId="19" r:id="rId19"/>
    <sheet name="OKTOBER" sheetId="20" r:id="rId20"/>
    <sheet name="NOVEMBER" sheetId="21" r:id="rId21"/>
    <sheet name="DECEMBER" sheetId="22" r:id="rId22"/>
  </sheets>
  <definedNames/>
  <calcPr fullCalcOnLoad="1"/>
</workbook>
</file>

<file path=xl/sharedStrings.xml><?xml version="1.0" encoding="utf-8"?>
<sst xmlns="http://schemas.openxmlformats.org/spreadsheetml/2006/main" count="148" uniqueCount="28">
  <si>
    <t>CUMMULATIEF</t>
  </si>
  <si>
    <t>JULI</t>
  </si>
  <si>
    <t>AUGUSTUS</t>
  </si>
  <si>
    <t>SEPTEMBER</t>
  </si>
  <si>
    <t>OKTOBER</t>
  </si>
  <si>
    <t>NOVEMBER</t>
  </si>
  <si>
    <t>DECEMBER</t>
  </si>
  <si>
    <t>JANUARI</t>
  </si>
  <si>
    <t>FEBRUARI</t>
  </si>
  <si>
    <t>MAART</t>
  </si>
  <si>
    <t>APRIL</t>
  </si>
  <si>
    <t>MEI</t>
  </si>
  <si>
    <t>JUNI</t>
  </si>
  <si>
    <t>cumm dagen</t>
  </si>
  <si>
    <t>month cumm</t>
  </si>
  <si>
    <t>av day</t>
  </si>
  <si>
    <t>AV DAY</t>
  </si>
  <si>
    <t>per m2/dag</t>
  </si>
  <si>
    <t>TOT MAAND</t>
  </si>
  <si>
    <t>m2/dag</t>
  </si>
  <si>
    <t>GJ/jaar</t>
  </si>
  <si>
    <t>cumm energy</t>
  </si>
  <si>
    <t>GEMIDDELD JAARVERMOGEN</t>
  </si>
  <si>
    <t>GEMIDDELD AANTAL DRAAIUREN</t>
  </si>
  <si>
    <t xml:space="preserve"> </t>
  </si>
  <si>
    <t>GEMIDDELD DAGVERMOGEN</t>
  </si>
  <si>
    <t>DRAAIUREN</t>
  </si>
  <si>
    <t>2003</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</si>
</sst>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00"/>
    <numFmt numFmtId="176" formatCode="[&lt;=0]0.000;General"/>
  </numFmts>
  <fonts count="26">
    <font>
      <sz val="10"/>
      <name val="Arial"/>
      <family val="0"/>
    </font>
    <font>
      <u val="single"/>
      <sz val="10"/>
      <color indexed="12"/>
      <name val="Arial"/>
      <family val="0"/>
    </font>
    <font>
      <u val="single"/>
      <sz val="10"/>
      <color indexed="36"/>
      <name val="Arial"/>
      <family val="0"/>
    </font>
    <font>
      <sz val="12"/>
      <name val="Arial"/>
      <family val="0"/>
    </font>
    <font>
      <b/>
      <sz val="26"/>
      <name val="Times New Roman"/>
      <family val="1"/>
    </font>
    <font>
      <b/>
      <sz val="12"/>
      <name val="Times New Roman"/>
      <family val="1"/>
    </font>
    <font>
      <b/>
      <sz val="14.25"/>
      <name val="Times New Roman"/>
      <family val="1"/>
    </font>
    <font>
      <b/>
      <sz val="9"/>
      <name val="Times New Roman"/>
      <family val="1"/>
    </font>
    <font>
      <b/>
      <sz val="11"/>
      <name val="Times New Roman"/>
      <family val="1"/>
    </font>
    <font>
      <b/>
      <sz val="14"/>
      <name val="Times New Roman"/>
      <family val="1"/>
    </font>
    <font>
      <b/>
      <sz val="8"/>
      <name val="Times New Roman"/>
      <family val="1"/>
    </font>
    <font>
      <b/>
      <sz val="12"/>
      <name val="Arial"/>
      <family val="0"/>
    </font>
    <font>
      <b/>
      <sz val="10"/>
      <name val="Arial"/>
      <family val="0"/>
    </font>
    <font>
      <b/>
      <sz val="11"/>
      <name val="Arial"/>
      <family val="2"/>
    </font>
    <font>
      <b/>
      <sz val="10"/>
      <name val="Times New Roman"/>
      <family val="1"/>
    </font>
    <font>
      <b/>
      <vertAlign val="superscript"/>
      <sz val="10"/>
      <name val="Times New Roman"/>
      <family val="1"/>
    </font>
    <font>
      <sz val="8"/>
      <name val="Times New Roman"/>
      <family val="1"/>
    </font>
    <font>
      <b/>
      <sz val="9"/>
      <name val="Arial"/>
      <family val="2"/>
    </font>
    <font>
      <b/>
      <sz val="16"/>
      <name val="Times New Roman"/>
      <family val="1"/>
    </font>
    <font>
      <b/>
      <sz val="14"/>
      <name val="Arial"/>
      <family val="2"/>
    </font>
    <font>
      <b/>
      <vertAlign val="superscript"/>
      <sz val="12"/>
      <name val="Arial"/>
      <family val="2"/>
    </font>
    <font>
      <b/>
      <vertAlign val="superscript"/>
      <sz val="10"/>
      <name val="Arial"/>
      <family val="2"/>
    </font>
    <font>
      <b/>
      <vertAlign val="superscript"/>
      <sz val="11"/>
      <name val="Arial"/>
      <family val="2"/>
    </font>
    <font>
      <b/>
      <sz val="10.75"/>
      <name val="Arial"/>
      <family val="2"/>
    </font>
    <font>
      <sz val="9.75"/>
      <name val="Arial"/>
      <family val="0"/>
    </font>
    <font>
      <vertAlign val="superscript"/>
      <sz val="10"/>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3">
    <xf numFmtId="0" fontId="0" fillId="0" borderId="0" xfId="0" applyAlignment="1">
      <alignment/>
    </xf>
    <xf numFmtId="170" fontId="0" fillId="0" borderId="0" xfId="0" applyNumberFormat="1" applyAlignment="1">
      <alignment/>
    </xf>
    <xf numFmtId="171" fontId="0" fillId="0" borderId="0" xfId="0" applyNumberFormat="1" applyAlignment="1">
      <alignment/>
    </xf>
    <xf numFmtId="175" fontId="0" fillId="0" borderId="0" xfId="0" applyNumberFormat="1" applyAlignment="1">
      <alignment/>
    </xf>
    <xf numFmtId="1" fontId="0" fillId="0" borderId="0" xfId="0" applyNumberFormat="1" applyAlignment="1">
      <alignment/>
    </xf>
    <xf numFmtId="171" fontId="0" fillId="0" borderId="0" xfId="0" applyNumberFormat="1" applyAlignment="1" applyProtection="1">
      <alignment/>
      <protection locked="0"/>
    </xf>
    <xf numFmtId="1" fontId="0" fillId="0" borderId="0" xfId="0" applyNumberFormat="1" applyAlignment="1" applyProtection="1">
      <alignment/>
      <protection locked="0"/>
    </xf>
    <xf numFmtId="2" fontId="0" fillId="0" borderId="0" xfId="0" applyNumberFormat="1" applyAlignment="1">
      <alignment/>
    </xf>
    <xf numFmtId="0" fontId="0" fillId="0" borderId="0" xfId="0" applyNumberFormat="1" applyAlignment="1">
      <alignment/>
    </xf>
    <xf numFmtId="0" fontId="0" fillId="0" borderId="0" xfId="0" applyNumberFormat="1" applyAlignment="1" applyProtection="1">
      <alignment/>
      <protection locked="0"/>
    </xf>
    <xf numFmtId="0" fontId="12" fillId="0" borderId="0" xfId="0" applyFont="1" applyAlignment="1">
      <alignment/>
    </xf>
    <xf numFmtId="49" fontId="0" fillId="0" borderId="0" xfId="0" applyNumberFormat="1" applyAlignment="1">
      <alignment/>
    </xf>
    <xf numFmtId="0" fontId="0" fillId="0" borderId="0" xfId="0" applyNumberFormat="1" applyAlignment="1">
      <alignment horizontal="righ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chartsheet" Target="chartsheets/sheet8.xml" /><Relationship Id="rId11" Type="http://schemas.openxmlformats.org/officeDocument/2006/relationships/chartsheet" Target="chartsheets/sheet9.xml" /><Relationship Id="rId12" Type="http://schemas.openxmlformats.org/officeDocument/2006/relationships/chartsheet" Target="chartsheets/sheet10.xml" /><Relationship Id="rId13" Type="http://schemas.openxmlformats.org/officeDocument/2006/relationships/chartsheet" Target="chartsheets/sheet11.xml" /><Relationship Id="rId14" Type="http://schemas.openxmlformats.org/officeDocument/2006/relationships/chartsheet" Target="chartsheets/sheet12.xml" /><Relationship Id="rId15" Type="http://schemas.openxmlformats.org/officeDocument/2006/relationships/chartsheet" Target="chartsheets/sheet13.xml" /><Relationship Id="rId16" Type="http://schemas.openxmlformats.org/officeDocument/2006/relationships/chartsheet" Target="chartsheets/sheet14.xml" /><Relationship Id="rId17" Type="http://schemas.openxmlformats.org/officeDocument/2006/relationships/chartsheet" Target="chartsheets/sheet15.xml" /><Relationship Id="rId18" Type="http://schemas.openxmlformats.org/officeDocument/2006/relationships/chartsheet" Target="chartsheets/sheet16.xml" /><Relationship Id="rId19" Type="http://schemas.openxmlformats.org/officeDocument/2006/relationships/chartsheet" Target="chartsheets/sheet17.xml" /><Relationship Id="rId20" Type="http://schemas.openxmlformats.org/officeDocument/2006/relationships/chartsheet" Target="chartsheets/sheet18.xml" /><Relationship Id="rId21" Type="http://schemas.openxmlformats.org/officeDocument/2006/relationships/chartsheet" Target="chartsheets/sheet19.xml" /><Relationship Id="rId22" Type="http://schemas.openxmlformats.org/officeDocument/2006/relationships/chartsheet" Target="chartsheets/sheet20.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GEMIDDELDE THERMISCHE ZONNE-ENERGIE OPBRENGST PER DAG
LOCATIE ZOETERWOUDE-RIJNDIJK (4° 31'51" OL-52°08'27" NB)
</a:t>
            </a:r>
            <a:r>
              <a:rPr lang="en-US" cap="none" sz="800" b="1" i="0" u="none" baseline="0"/>
              <a:t>Copyright LOCUTIS ENERGY SYSTEMS</a:t>
            </a:r>
          </a:p>
        </c:rich>
      </c:tx>
      <c:layout>
        <c:manualLayout>
          <c:xMode val="factor"/>
          <c:yMode val="factor"/>
          <c:x val="-0.0025"/>
          <c:y val="-0.00525"/>
        </c:manualLayout>
      </c:layout>
      <c:spPr>
        <a:noFill/>
        <a:ln>
          <a:noFill/>
        </a:ln>
      </c:spPr>
    </c:title>
    <c:plotArea>
      <c:layout>
        <c:manualLayout>
          <c:xMode val="edge"/>
          <c:yMode val="edge"/>
          <c:x val="0.03525"/>
          <c:y val="0.12075"/>
          <c:w val="0.90025"/>
          <c:h val="0.86625"/>
        </c:manualLayout>
      </c:layout>
      <c:barChart>
        <c:barDir val="col"/>
        <c:grouping val="clustered"/>
        <c:varyColors val="0"/>
        <c:ser>
          <c:idx val="1"/>
          <c:order val="0"/>
          <c:tx>
            <c:v>2001</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6600"/>
              </a:solidFill>
            </c:spPr>
          </c:dPt>
          <c:dPt>
            <c:idx val="1"/>
            <c:invertIfNegative val="0"/>
            <c:spPr>
              <a:solidFill>
                <a:srgbClr val="FF6600"/>
              </a:solidFill>
            </c:spPr>
          </c:dPt>
          <c:dPt>
            <c:idx val="2"/>
            <c:invertIfNegative val="0"/>
            <c:spPr>
              <a:solidFill>
                <a:srgbClr val="FF6600"/>
              </a:solidFill>
            </c:spPr>
          </c:dPt>
          <c:dPt>
            <c:idx val="3"/>
            <c:invertIfNegative val="0"/>
            <c:spPr>
              <a:solidFill>
                <a:srgbClr val="FF6600"/>
              </a:solidFill>
            </c:spPr>
          </c:dPt>
          <c:dPt>
            <c:idx val="4"/>
            <c:invertIfNegative val="0"/>
            <c:spPr>
              <a:solidFill>
                <a:srgbClr val="FF6600"/>
              </a:solidFill>
            </c:spPr>
          </c:dPt>
          <c:dPt>
            <c:idx val="5"/>
            <c:invertIfNegative val="0"/>
            <c:spPr>
              <a:solidFill>
                <a:srgbClr val="FF6600"/>
              </a:solidFill>
            </c:spPr>
          </c:dPt>
          <c:dPt>
            <c:idx val="6"/>
            <c:invertIfNegative val="0"/>
            <c:spPr>
              <a:solidFill>
                <a:srgbClr val="FF6600"/>
              </a:solidFill>
            </c:spPr>
          </c:dPt>
          <c:dPt>
            <c:idx val="7"/>
            <c:invertIfNegative val="0"/>
            <c:spPr>
              <a:solidFill>
                <a:srgbClr val="FF6600"/>
              </a:solidFill>
            </c:spPr>
          </c:dPt>
          <c:dPt>
            <c:idx val="8"/>
            <c:invertIfNegative val="0"/>
            <c:spPr>
              <a:solidFill>
                <a:srgbClr val="FF6600"/>
              </a:solidFill>
            </c:spPr>
          </c:dPt>
          <c:dPt>
            <c:idx val="9"/>
            <c:invertIfNegative val="0"/>
            <c:spPr>
              <a:solidFill>
                <a:srgbClr val="FF6600"/>
              </a:solidFill>
            </c:spPr>
          </c:dPt>
          <c:dPt>
            <c:idx val="10"/>
            <c:invertIfNegative val="0"/>
            <c:spPr>
              <a:solidFill>
                <a:srgbClr val="FF6600"/>
              </a:solidFill>
            </c:spPr>
          </c:dPt>
          <c:dPt>
            <c:idx val="11"/>
            <c:invertIfNegative val="0"/>
            <c:spPr>
              <a:solidFill>
                <a:srgbClr val="FF6600"/>
              </a:solidFill>
            </c:spPr>
          </c:dPt>
          <c:cat>
            <c:strRef>
              <c:f>SUMMARY!$B$10:$M$10</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SUMMARY!$B$6:$M$6</c:f>
              <c:numCache>
                <c:ptCount val="12"/>
                <c:pt idx="0">
                  <c:v>0.7464838709677418</c:v>
                </c:pt>
                <c:pt idx="1">
                  <c:v>1.317107142857143</c:v>
                </c:pt>
                <c:pt idx="2">
                  <c:v>1.400548387096774</c:v>
                </c:pt>
                <c:pt idx="3">
                  <c:v>2.7674000000000003</c:v>
                </c:pt>
                <c:pt idx="4">
                  <c:v>4.187032258064516</c:v>
                </c:pt>
                <c:pt idx="5">
                  <c:v>3.8925</c:v>
                </c:pt>
                <c:pt idx="6">
                  <c:v>3.7540645161290334</c:v>
                </c:pt>
                <c:pt idx="7">
                  <c:v>3.2753548387096756</c:v>
                </c:pt>
                <c:pt idx="8">
                  <c:v>2.1943000000000024</c:v>
                </c:pt>
                <c:pt idx="9">
                  <c:v>1.8183548387096784</c:v>
                </c:pt>
                <c:pt idx="10">
                  <c:v>0.8264999999999987</c:v>
                </c:pt>
                <c:pt idx="11">
                  <c:v>0.7722258064516118</c:v>
                </c:pt>
              </c:numCache>
            </c:numRef>
          </c:val>
        </c:ser>
        <c:ser>
          <c:idx val="0"/>
          <c:order val="1"/>
          <c:tx>
            <c:v>2002</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SUMMARY!$B$10:$M$10</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SUMMARY!$B$5:$M$5</c:f>
              <c:numCache>
                <c:ptCount val="12"/>
                <c:pt idx="0">
                  <c:v>1.3138387096774193</c:v>
                </c:pt>
                <c:pt idx="1">
                  <c:v>2.166714285714286</c:v>
                </c:pt>
                <c:pt idx="2">
                  <c:v>3.0471290322580646</c:v>
                </c:pt>
                <c:pt idx="3">
                  <c:v>3.7466333333333335</c:v>
                </c:pt>
                <c:pt idx="4">
                  <c:v>3.3458064516129022</c:v>
                </c:pt>
                <c:pt idx="5">
                  <c:v>3.5932000000000017</c:v>
                </c:pt>
                <c:pt idx="6">
                  <c:v>3.6214516129032255</c:v>
                </c:pt>
                <c:pt idx="7">
                  <c:v>3.011838709677418</c:v>
                </c:pt>
                <c:pt idx="8">
                  <c:v>2.8370000000000006</c:v>
                </c:pt>
                <c:pt idx="9">
                  <c:v>1.6918709677419348</c:v>
                </c:pt>
                <c:pt idx="10">
                  <c:v>1.0613333333333344</c:v>
                </c:pt>
                <c:pt idx="11">
                  <c:v>0.5216451612903241</c:v>
                </c:pt>
              </c:numCache>
            </c:numRef>
          </c:val>
        </c:ser>
        <c:ser>
          <c:idx val="2"/>
          <c:order val="2"/>
          <c:tx>
            <c:strRef>
              <c:f>SUMMARY!$A$4</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SUMMARY!$B$4:$M$4</c:f>
              <c:numCache>
                <c:ptCount val="12"/>
                <c:pt idx="0">
                  <c:v>0.9627741935483871</c:v>
                </c:pt>
                <c:pt idx="1">
                  <c:v>2.2456785714285714</c:v>
                </c:pt>
                <c:pt idx="2">
                  <c:v>2.7857096774193546</c:v>
                </c:pt>
                <c:pt idx="3">
                  <c:v>3.1965666666666666</c:v>
                </c:pt>
                <c:pt idx="4">
                  <c:v>2.435387096774194</c:v>
                </c:pt>
                <c:pt idx="5">
                  <c:v>2.438499999999999</c:v>
                </c:pt>
                <c:pt idx="6">
                  <c:v>2.3125161290322596</c:v>
                </c:pt>
                <c:pt idx="7">
                  <c:v>2.54974193548387</c:v>
                </c:pt>
                <c:pt idx="8">
                  <c:v>2.774733333333332</c:v>
                </c:pt>
                <c:pt idx="9">
                  <c:v>1.9797741935483886</c:v>
                </c:pt>
                <c:pt idx="10">
                  <c:v>0.9618666666666665</c:v>
                </c:pt>
                <c:pt idx="11">
                  <c:v>0.7669032258064516</c:v>
                </c:pt>
              </c:numCache>
            </c:numRef>
          </c:val>
        </c:ser>
        <c:axId val="42904229"/>
        <c:axId val="50593742"/>
      </c:barChart>
      <c:catAx>
        <c:axId val="42904229"/>
        <c:scaling>
          <c:orientation val="minMax"/>
        </c:scaling>
        <c:axPos val="b"/>
        <c:delete val="0"/>
        <c:numFmt formatCode="General" sourceLinked="1"/>
        <c:majorTickMark val="out"/>
        <c:minorTickMark val="none"/>
        <c:tickLblPos val="nextTo"/>
        <c:txPr>
          <a:bodyPr/>
          <a:lstStyle/>
          <a:p>
            <a:pPr>
              <a:defRPr lang="en-US" cap="none" sz="1100" b="1" i="0" u="none" baseline="0"/>
            </a:pPr>
          </a:p>
        </c:txPr>
        <c:crossAx val="50593742"/>
        <c:crosses val="autoZero"/>
        <c:auto val="1"/>
        <c:lblOffset val="100"/>
        <c:noMultiLvlLbl val="0"/>
      </c:catAx>
      <c:valAx>
        <c:axId val="50593742"/>
        <c:scaling>
          <c:orientation val="minMax"/>
          <c:max val="4.5"/>
        </c:scaling>
        <c:axPos val="l"/>
        <c:title>
          <c:tx>
            <c:rich>
              <a:bodyPr vert="horz" rot="0" anchor="ctr"/>
              <a:lstStyle/>
              <a:p>
                <a:pPr algn="ctr">
                  <a:defRPr/>
                </a:pPr>
                <a:r>
                  <a:rPr lang="en-US" cap="none" sz="1100" b="1" i="0" u="none" baseline="0"/>
                  <a:t>kWh</a:t>
                </a:r>
              </a:p>
            </c:rich>
          </c:tx>
          <c:layout>
            <c:manualLayout>
              <c:xMode val="factor"/>
              <c:yMode val="factor"/>
              <c:x val="0.0085"/>
              <c:y val="0.15225"/>
            </c:manualLayout>
          </c:layout>
          <c:overlay val="0"/>
          <c:spPr>
            <a:noFill/>
            <a:ln>
              <a:noFill/>
            </a:ln>
          </c:spPr>
        </c:title>
        <c:majorGridlines>
          <c:spPr>
            <a:ln w="12700">
              <a:solidFill>
                <a:srgbClr val="0000FF"/>
              </a:solidFill>
              <a:prstDash val="sysDot"/>
            </a:ln>
          </c:spPr>
        </c:majorGridlines>
        <c:delete val="0"/>
        <c:numFmt formatCode="0.000" sourceLinked="0"/>
        <c:majorTickMark val="out"/>
        <c:minorTickMark val="none"/>
        <c:tickLblPos val="nextTo"/>
        <c:txPr>
          <a:bodyPr/>
          <a:lstStyle/>
          <a:p>
            <a:pPr>
              <a:defRPr lang="en-US" cap="none" sz="1100" b="1" i="0" u="none" baseline="0"/>
            </a:pPr>
          </a:p>
        </c:txPr>
        <c:crossAx val="42904229"/>
        <c:crossesAt val="1"/>
        <c:crossBetween val="between"/>
        <c:dispUnits/>
        <c:majorUnit val="0.5"/>
        <c:minorUnit val="0.1"/>
      </c:valAx>
      <c:spPr>
        <a:solidFill>
          <a:srgbClr val="CCFFFF"/>
        </a:solidFill>
        <a:ln w="12700">
          <a:solidFill>
            <a:srgbClr val="808080"/>
          </a:solidFill>
        </a:ln>
      </c:spPr>
    </c:plotArea>
    <c:legend>
      <c:legendPos val="r"/>
      <c:layout>
        <c:manualLayout>
          <c:xMode val="edge"/>
          <c:yMode val="edge"/>
          <c:x val="0.14775"/>
          <c:y val="0.20275"/>
          <c:w val="0.06225"/>
          <c:h val="0.09525"/>
        </c:manualLayout>
      </c:layout>
      <c:overlay val="0"/>
      <c:txPr>
        <a:bodyPr vert="horz" rot="0"/>
        <a:lstStyle/>
        <a:p>
          <a:pPr>
            <a:defRPr lang="en-US" cap="none" sz="12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GEMETEN DAGELIJKSE ENERGIE OPBRENGST
FEBRUARI 2003</a:t>
            </a:r>
          </a:p>
        </c:rich>
      </c:tx>
      <c:layout>
        <c:manualLayout>
          <c:xMode val="factor"/>
          <c:yMode val="factor"/>
          <c:x val="-0.0025"/>
          <c:y val="-0.004"/>
        </c:manualLayout>
      </c:layout>
      <c:spPr>
        <a:noFill/>
        <a:ln>
          <a:noFill/>
        </a:ln>
      </c:spPr>
    </c:title>
    <c:plotArea>
      <c:layout>
        <c:manualLayout>
          <c:xMode val="edge"/>
          <c:yMode val="edge"/>
          <c:x val="0.0345"/>
          <c:y val="0.10625"/>
          <c:w val="0.88325"/>
          <c:h val="0.84"/>
        </c:manualLayout>
      </c:layout>
      <c:barChart>
        <c:barDir val="col"/>
        <c:grouping val="clustered"/>
        <c:varyColors val="0"/>
        <c:ser>
          <c:idx val="0"/>
          <c:order val="0"/>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NUMBERS!$L$4:$L$31</c:f>
              <c:numCache>
                <c:ptCount val="28"/>
                <c:pt idx="0">
                  <c:v>0</c:v>
                </c:pt>
                <c:pt idx="1">
                  <c:v>0</c:v>
                </c:pt>
                <c:pt idx="2">
                  <c:v>1.8419999999999987</c:v>
                </c:pt>
                <c:pt idx="3">
                  <c:v>1.318999999999999</c:v>
                </c:pt>
                <c:pt idx="4">
                  <c:v>2.7250000000000014</c:v>
                </c:pt>
                <c:pt idx="5">
                  <c:v>0.1529999999999987</c:v>
                </c:pt>
                <c:pt idx="6">
                  <c:v>0</c:v>
                </c:pt>
                <c:pt idx="7">
                  <c:v>0</c:v>
                </c:pt>
                <c:pt idx="8">
                  <c:v>0</c:v>
                </c:pt>
                <c:pt idx="9">
                  <c:v>3.6030000000000015</c:v>
                </c:pt>
                <c:pt idx="10">
                  <c:v>0.13700000000000045</c:v>
                </c:pt>
                <c:pt idx="11">
                  <c:v>0</c:v>
                </c:pt>
                <c:pt idx="12">
                  <c:v>3.732999999999997</c:v>
                </c:pt>
                <c:pt idx="13">
                  <c:v>3.5660000000000025</c:v>
                </c:pt>
                <c:pt idx="14">
                  <c:v>0</c:v>
                </c:pt>
                <c:pt idx="15">
                  <c:v>5.011000000000003</c:v>
                </c:pt>
                <c:pt idx="16">
                  <c:v>3.716000000000001</c:v>
                </c:pt>
                <c:pt idx="17">
                  <c:v>2.908999999999999</c:v>
                </c:pt>
                <c:pt idx="18">
                  <c:v>4.024999999999999</c:v>
                </c:pt>
                <c:pt idx="19">
                  <c:v>3.324000000000005</c:v>
                </c:pt>
                <c:pt idx="20">
                  <c:v>3.513999999999996</c:v>
                </c:pt>
                <c:pt idx="21">
                  <c:v>3.358000000000004</c:v>
                </c:pt>
                <c:pt idx="22">
                  <c:v>4.122</c:v>
                </c:pt>
                <c:pt idx="23">
                  <c:v>3.185999999999993</c:v>
                </c:pt>
                <c:pt idx="24">
                  <c:v>3.4380000000000024</c:v>
                </c:pt>
                <c:pt idx="25">
                  <c:v>3.9819999999999993</c:v>
                </c:pt>
                <c:pt idx="26">
                  <c:v>3.682000000000002</c:v>
                </c:pt>
                <c:pt idx="27">
                  <c:v>1.5339999999999918</c:v>
                </c:pt>
              </c:numCache>
            </c:numRef>
          </c:val>
        </c:ser>
        <c:axId val="20800520"/>
        <c:axId val="52986953"/>
      </c:barChart>
      <c:catAx>
        <c:axId val="20800520"/>
        <c:scaling>
          <c:orientation val="minMax"/>
        </c:scaling>
        <c:axPos val="b"/>
        <c:title>
          <c:tx>
            <c:rich>
              <a:bodyPr vert="horz" rot="0" anchor="ctr"/>
              <a:lstStyle/>
              <a:p>
                <a:pPr algn="ctr">
                  <a:defRPr/>
                </a:pPr>
                <a:r>
                  <a:rPr lang="en-US" cap="none" sz="1000" b="1" i="0" u="none" baseline="0">
                    <a:latin typeface="Arial"/>
                    <a:ea typeface="Arial"/>
                    <a:cs typeface="Arial"/>
                  </a:rPr>
                  <a:t>DAG</a:t>
                </a:r>
              </a:p>
            </c:rich>
          </c:tx>
          <c:layout/>
          <c:overlay val="0"/>
          <c:spPr>
            <a:noFill/>
            <a:ln>
              <a:noFill/>
            </a:ln>
          </c:spPr>
        </c:title>
        <c:delete val="0"/>
        <c:numFmt formatCode="General" sourceLinked="1"/>
        <c:majorTickMark val="out"/>
        <c:minorTickMark val="none"/>
        <c:tickLblPos val="nextTo"/>
        <c:crossAx val="52986953"/>
        <c:crosses val="autoZero"/>
        <c:auto val="1"/>
        <c:lblOffset val="100"/>
        <c:noMultiLvlLbl val="0"/>
      </c:catAx>
      <c:valAx>
        <c:axId val="52986953"/>
        <c:scaling>
          <c:orientation val="minMax"/>
          <c:max val="8"/>
        </c:scaling>
        <c:axPos val="l"/>
        <c:title>
          <c:tx>
            <c:rich>
              <a:bodyPr vert="horz" rot="0" anchor="ctr"/>
              <a:lstStyle/>
              <a:p>
                <a:pPr algn="ctr">
                  <a:defRPr/>
                </a:pPr>
                <a:r>
                  <a:rPr lang="en-US" cap="none" sz="1000" b="1" i="0" u="none" baseline="0">
                    <a:latin typeface="Arial"/>
                    <a:ea typeface="Arial"/>
                    <a:cs typeface="Arial"/>
                  </a:rPr>
                  <a:t>kWh</a:t>
                </a:r>
              </a:p>
            </c:rich>
          </c:tx>
          <c:layout>
            <c:manualLayout>
              <c:xMode val="factor"/>
              <c:yMode val="factor"/>
              <c:x val="-0.002"/>
              <c:y val="0.14125"/>
            </c:manualLayout>
          </c:layout>
          <c:overlay val="0"/>
          <c:spPr>
            <a:noFill/>
            <a:ln>
              <a:noFill/>
            </a:ln>
          </c:spPr>
        </c:title>
        <c:majorGridlines/>
        <c:delete val="0"/>
        <c:numFmt formatCode="General" sourceLinked="1"/>
        <c:majorTickMark val="out"/>
        <c:minorTickMark val="none"/>
        <c:tickLblPos val="nextTo"/>
        <c:crossAx val="20800520"/>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GEMETEN DAGELIJKSE ENERGIE OPBRENGST
MAART 2003</a:t>
            </a:r>
          </a:p>
        </c:rich>
      </c:tx>
      <c:layout/>
      <c:spPr>
        <a:noFill/>
        <a:ln>
          <a:noFill/>
        </a:ln>
      </c:spPr>
    </c:title>
    <c:plotArea>
      <c:layout>
        <c:manualLayout>
          <c:xMode val="edge"/>
          <c:yMode val="edge"/>
          <c:x val="0.03525"/>
          <c:y val="0.10575"/>
          <c:w val="0.8825"/>
          <c:h val="0.8365"/>
        </c:manualLayout>
      </c:layout>
      <c:barChart>
        <c:barDir val="col"/>
        <c:grouping val="clustered"/>
        <c:varyColors val="0"/>
        <c:ser>
          <c:idx val="0"/>
          <c:order val="0"/>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NUMBERS!$K$4:$K$34</c:f>
              <c:numCache>
                <c:ptCount val="31"/>
                <c:pt idx="0">
                  <c:v>2.6940000000000026</c:v>
                </c:pt>
                <c:pt idx="1">
                  <c:v>0.8460000000000036</c:v>
                </c:pt>
                <c:pt idx="2">
                  <c:v>3.453000000000003</c:v>
                </c:pt>
                <c:pt idx="3">
                  <c:v>0.2740000000000009</c:v>
                </c:pt>
                <c:pt idx="4">
                  <c:v>0.033999999999991815</c:v>
                </c:pt>
                <c:pt idx="5">
                  <c:v>0.21000000000000796</c:v>
                </c:pt>
                <c:pt idx="6">
                  <c:v>0.5999999999999943</c:v>
                </c:pt>
                <c:pt idx="7">
                  <c:v>0.4159999999999968</c:v>
                </c:pt>
                <c:pt idx="8">
                  <c:v>2.9180000000000064</c:v>
                </c:pt>
                <c:pt idx="9">
                  <c:v>0.9489999999999981</c:v>
                </c:pt>
                <c:pt idx="10">
                  <c:v>0</c:v>
                </c:pt>
                <c:pt idx="11">
                  <c:v>1.2469999999999999</c:v>
                </c:pt>
                <c:pt idx="12">
                  <c:v>4.971000000000004</c:v>
                </c:pt>
                <c:pt idx="13">
                  <c:v>4.048999999999992</c:v>
                </c:pt>
                <c:pt idx="14">
                  <c:v>3.977000000000004</c:v>
                </c:pt>
                <c:pt idx="15">
                  <c:v>5.879000000000005</c:v>
                </c:pt>
                <c:pt idx="16">
                  <c:v>3.308000000000007</c:v>
                </c:pt>
                <c:pt idx="17">
                  <c:v>3.7399999999999807</c:v>
                </c:pt>
                <c:pt idx="18">
                  <c:v>2.9070000000000107</c:v>
                </c:pt>
                <c:pt idx="19">
                  <c:v>1.8839999999999861</c:v>
                </c:pt>
                <c:pt idx="20">
                  <c:v>3.0889999999999986</c:v>
                </c:pt>
                <c:pt idx="21">
                  <c:v>4.475999999999999</c:v>
                </c:pt>
                <c:pt idx="22">
                  <c:v>4.494</c:v>
                </c:pt>
                <c:pt idx="23">
                  <c:v>5.345000000000027</c:v>
                </c:pt>
                <c:pt idx="24">
                  <c:v>3.2249999999999943</c:v>
                </c:pt>
                <c:pt idx="25">
                  <c:v>4.031999999999982</c:v>
                </c:pt>
                <c:pt idx="26">
                  <c:v>3.850999999999999</c:v>
                </c:pt>
                <c:pt idx="27">
                  <c:v>3.4150000000000205</c:v>
                </c:pt>
                <c:pt idx="28">
                  <c:v>0.9909999999999854</c:v>
                </c:pt>
                <c:pt idx="29">
                  <c:v>5.777000000000015</c:v>
                </c:pt>
                <c:pt idx="30">
                  <c:v>3.305999999999983</c:v>
                </c:pt>
              </c:numCache>
            </c:numRef>
          </c:val>
        </c:ser>
        <c:axId val="7120530"/>
        <c:axId val="64084771"/>
      </c:barChart>
      <c:catAx>
        <c:axId val="7120530"/>
        <c:scaling>
          <c:orientation val="minMax"/>
        </c:scaling>
        <c:axPos val="b"/>
        <c:title>
          <c:tx>
            <c:rich>
              <a:bodyPr vert="horz" rot="0" anchor="ctr"/>
              <a:lstStyle/>
              <a:p>
                <a:pPr algn="ctr">
                  <a:defRPr/>
                </a:pPr>
                <a:r>
                  <a:rPr lang="en-US" cap="none" sz="1000" b="1" i="0" u="none" baseline="0">
                    <a:latin typeface="Arial"/>
                    <a:ea typeface="Arial"/>
                    <a:cs typeface="Arial"/>
                  </a:rPr>
                  <a:t>DAG</a:t>
                </a:r>
              </a:p>
            </c:rich>
          </c:tx>
          <c:layout/>
          <c:overlay val="0"/>
          <c:spPr>
            <a:noFill/>
            <a:ln>
              <a:noFill/>
            </a:ln>
          </c:spPr>
        </c:title>
        <c:delete val="0"/>
        <c:numFmt formatCode="General" sourceLinked="1"/>
        <c:majorTickMark val="out"/>
        <c:minorTickMark val="none"/>
        <c:tickLblPos val="nextTo"/>
        <c:crossAx val="64084771"/>
        <c:crosses val="autoZero"/>
        <c:auto val="1"/>
        <c:lblOffset val="100"/>
        <c:noMultiLvlLbl val="0"/>
      </c:catAx>
      <c:valAx>
        <c:axId val="64084771"/>
        <c:scaling>
          <c:orientation val="minMax"/>
          <c:max val="8"/>
        </c:scaling>
        <c:axPos val="l"/>
        <c:title>
          <c:tx>
            <c:rich>
              <a:bodyPr vert="horz" rot="0" anchor="ctr"/>
              <a:lstStyle/>
              <a:p>
                <a:pPr algn="ctr">
                  <a:defRPr/>
                </a:pPr>
                <a:r>
                  <a:rPr lang="en-US" cap="none" sz="1000" b="1" i="0" u="none" baseline="0">
                    <a:latin typeface="Arial"/>
                    <a:ea typeface="Arial"/>
                    <a:cs typeface="Arial"/>
                  </a:rPr>
                  <a:t>kWh</a:t>
                </a:r>
              </a:p>
            </c:rich>
          </c:tx>
          <c:layout>
            <c:manualLayout>
              <c:xMode val="factor"/>
              <c:yMode val="factor"/>
              <c:x val="-0.00125"/>
              <c:y val="0.138"/>
            </c:manualLayout>
          </c:layout>
          <c:overlay val="0"/>
          <c:spPr>
            <a:noFill/>
            <a:ln>
              <a:noFill/>
            </a:ln>
          </c:spPr>
        </c:title>
        <c:majorGridlines/>
        <c:delete val="0"/>
        <c:numFmt formatCode="General" sourceLinked="1"/>
        <c:majorTickMark val="out"/>
        <c:minorTickMark val="none"/>
        <c:tickLblPos val="nextTo"/>
        <c:crossAx val="7120530"/>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GEMETEN DAGELIJKSE ENERGIE OPBRENGST
APRIL 2003</a:t>
            </a:r>
          </a:p>
        </c:rich>
      </c:tx>
      <c:layout/>
      <c:spPr>
        <a:noFill/>
        <a:ln>
          <a:noFill/>
        </a:ln>
      </c:spPr>
    </c:title>
    <c:plotArea>
      <c:layout>
        <c:manualLayout>
          <c:xMode val="edge"/>
          <c:yMode val="edge"/>
          <c:x val="0.03525"/>
          <c:y val="0.10875"/>
          <c:w val="0.95425"/>
          <c:h val="0.8335"/>
        </c:manualLayout>
      </c:layout>
      <c:barChart>
        <c:barDir val="col"/>
        <c:grouping val="clustered"/>
        <c:varyColors val="0"/>
        <c:ser>
          <c:idx val="0"/>
          <c:order val="0"/>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NUMBERS!$J$4:$J$33</c:f>
              <c:numCache>
                <c:ptCount val="30"/>
                <c:pt idx="0">
                  <c:v>0.6090000000000089</c:v>
                </c:pt>
                <c:pt idx="1">
                  <c:v>2.7820000000000107</c:v>
                </c:pt>
                <c:pt idx="2">
                  <c:v>3.6430000000000007</c:v>
                </c:pt>
                <c:pt idx="3">
                  <c:v>0.07499999999998863</c:v>
                </c:pt>
                <c:pt idx="4">
                  <c:v>3.1399999999999864</c:v>
                </c:pt>
                <c:pt idx="5">
                  <c:v>3.3029999999999973</c:v>
                </c:pt>
                <c:pt idx="6">
                  <c:v>5.261000000000024</c:v>
                </c:pt>
                <c:pt idx="7">
                  <c:v>3.2889999999999873</c:v>
                </c:pt>
                <c:pt idx="8">
                  <c:v>2.6779999999999973</c:v>
                </c:pt>
                <c:pt idx="9">
                  <c:v>1.4800000000000182</c:v>
                </c:pt>
                <c:pt idx="10">
                  <c:v>3.171999999999997</c:v>
                </c:pt>
                <c:pt idx="11">
                  <c:v>4.531999999999982</c:v>
                </c:pt>
                <c:pt idx="12">
                  <c:v>5.561000000000007</c:v>
                </c:pt>
                <c:pt idx="13">
                  <c:v>4.13300000000001</c:v>
                </c:pt>
                <c:pt idx="14">
                  <c:v>5.843999999999994</c:v>
                </c:pt>
                <c:pt idx="15">
                  <c:v>4.949999999999989</c:v>
                </c:pt>
                <c:pt idx="16">
                  <c:v>4.760999999999996</c:v>
                </c:pt>
                <c:pt idx="17">
                  <c:v>3.437000000000012</c:v>
                </c:pt>
                <c:pt idx="18">
                  <c:v>0.10699999999999932</c:v>
                </c:pt>
                <c:pt idx="19">
                  <c:v>4.893000000000001</c:v>
                </c:pt>
                <c:pt idx="20">
                  <c:v>3.276999999999987</c:v>
                </c:pt>
                <c:pt idx="21">
                  <c:v>4.189000000000021</c:v>
                </c:pt>
                <c:pt idx="22">
                  <c:v>3.8370000000000175</c:v>
                </c:pt>
                <c:pt idx="23">
                  <c:v>3.937999999999988</c:v>
                </c:pt>
                <c:pt idx="24">
                  <c:v>2.2280000000000086</c:v>
                </c:pt>
                <c:pt idx="25">
                  <c:v>0.12299999999999045</c:v>
                </c:pt>
                <c:pt idx="26">
                  <c:v>4.301999999999964</c:v>
                </c:pt>
                <c:pt idx="27">
                  <c:v>1.0200000000000387</c:v>
                </c:pt>
                <c:pt idx="28">
                  <c:v>0</c:v>
                </c:pt>
                <c:pt idx="29">
                  <c:v>5.33299999999997</c:v>
                </c:pt>
              </c:numCache>
            </c:numRef>
          </c:val>
        </c:ser>
        <c:axId val="39892028"/>
        <c:axId val="23483933"/>
      </c:barChart>
      <c:catAx>
        <c:axId val="39892028"/>
        <c:scaling>
          <c:orientation val="minMax"/>
        </c:scaling>
        <c:axPos val="b"/>
        <c:title>
          <c:tx>
            <c:rich>
              <a:bodyPr vert="horz" rot="0" anchor="ctr"/>
              <a:lstStyle/>
              <a:p>
                <a:pPr algn="ctr">
                  <a:defRPr/>
                </a:pPr>
                <a:r>
                  <a:rPr lang="en-US" cap="none" sz="1000" b="1" i="0" u="none" baseline="0">
                    <a:latin typeface="Arial"/>
                    <a:ea typeface="Arial"/>
                    <a:cs typeface="Arial"/>
                  </a:rPr>
                  <a:t>DAG</a:t>
                </a:r>
              </a:p>
            </c:rich>
          </c:tx>
          <c:layout/>
          <c:overlay val="0"/>
          <c:spPr>
            <a:noFill/>
            <a:ln>
              <a:noFill/>
            </a:ln>
          </c:spPr>
        </c:title>
        <c:delete val="0"/>
        <c:numFmt formatCode="General" sourceLinked="1"/>
        <c:majorTickMark val="out"/>
        <c:minorTickMark val="none"/>
        <c:tickLblPos val="nextTo"/>
        <c:crossAx val="23483933"/>
        <c:crosses val="autoZero"/>
        <c:auto val="1"/>
        <c:lblOffset val="100"/>
        <c:noMultiLvlLbl val="0"/>
      </c:catAx>
      <c:valAx>
        <c:axId val="23483933"/>
        <c:scaling>
          <c:orientation val="minMax"/>
          <c:max val="8"/>
        </c:scaling>
        <c:axPos val="l"/>
        <c:title>
          <c:tx>
            <c:rich>
              <a:bodyPr vert="horz" rot="0" anchor="ctr"/>
              <a:lstStyle/>
              <a:p>
                <a:pPr algn="ctr">
                  <a:defRPr/>
                </a:pPr>
                <a:r>
                  <a:rPr lang="en-US" cap="none" sz="1000" b="1" i="0" u="none" baseline="0">
                    <a:latin typeface="Arial"/>
                    <a:ea typeface="Arial"/>
                    <a:cs typeface="Arial"/>
                  </a:rPr>
                  <a:t>kWh</a:t>
                </a:r>
              </a:p>
            </c:rich>
          </c:tx>
          <c:layout>
            <c:manualLayout>
              <c:xMode val="factor"/>
              <c:yMode val="factor"/>
              <c:x val="0.00075"/>
              <c:y val="0.14275"/>
            </c:manualLayout>
          </c:layout>
          <c:overlay val="0"/>
          <c:spPr>
            <a:noFill/>
            <a:ln>
              <a:noFill/>
            </a:ln>
          </c:spPr>
        </c:title>
        <c:majorGridlines/>
        <c:delete val="0"/>
        <c:numFmt formatCode="General" sourceLinked="1"/>
        <c:majorTickMark val="out"/>
        <c:minorTickMark val="none"/>
        <c:tickLblPos val="nextTo"/>
        <c:crossAx val="39892028"/>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GEMETEN DAGELIJKSE ENERGIE OPBRENGST
MEI 2003</a:t>
            </a:r>
          </a:p>
        </c:rich>
      </c:tx>
      <c:layout/>
      <c:spPr>
        <a:noFill/>
        <a:ln>
          <a:noFill/>
        </a:ln>
      </c:spPr>
    </c:title>
    <c:plotArea>
      <c:layout>
        <c:manualLayout>
          <c:xMode val="edge"/>
          <c:yMode val="edge"/>
          <c:x val="0.03525"/>
          <c:y val="0.10575"/>
          <c:w val="0.95425"/>
          <c:h val="0.836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NUMBERS!$I$4:$I$34</c:f>
              <c:numCache>
                <c:ptCount val="31"/>
                <c:pt idx="0">
                  <c:v>3.0060000000000286</c:v>
                </c:pt>
                <c:pt idx="1">
                  <c:v>0.8360000000000127</c:v>
                </c:pt>
                <c:pt idx="2">
                  <c:v>4.649000000000001</c:v>
                </c:pt>
                <c:pt idx="3">
                  <c:v>5.2379999999999995</c:v>
                </c:pt>
                <c:pt idx="4">
                  <c:v>0.20599999999996044</c:v>
                </c:pt>
                <c:pt idx="5">
                  <c:v>2.3110000000000355</c:v>
                </c:pt>
                <c:pt idx="6">
                  <c:v>3.7589999999999577</c:v>
                </c:pt>
                <c:pt idx="7">
                  <c:v>3.4569999999999936</c:v>
                </c:pt>
                <c:pt idx="8">
                  <c:v>0.5830000000000268</c:v>
                </c:pt>
                <c:pt idx="9">
                  <c:v>4.326000000000022</c:v>
                </c:pt>
                <c:pt idx="10">
                  <c:v>4.308999999999969</c:v>
                </c:pt>
                <c:pt idx="11">
                  <c:v>1.2370000000000232</c:v>
                </c:pt>
                <c:pt idx="12">
                  <c:v>3.343999999999994</c:v>
                </c:pt>
                <c:pt idx="13">
                  <c:v>1.3310000000000173</c:v>
                </c:pt>
                <c:pt idx="14">
                  <c:v>4.0639999999999645</c:v>
                </c:pt>
                <c:pt idx="15">
                  <c:v>1.3810000000000286</c:v>
                </c:pt>
                <c:pt idx="16">
                  <c:v>0.6299999999999955</c:v>
                </c:pt>
                <c:pt idx="17">
                  <c:v>1.7909999999999968</c:v>
                </c:pt>
                <c:pt idx="18">
                  <c:v>0.03300000000001546</c:v>
                </c:pt>
                <c:pt idx="19">
                  <c:v>0.9599999999999795</c:v>
                </c:pt>
                <c:pt idx="20">
                  <c:v>2.6750000000000114</c:v>
                </c:pt>
                <c:pt idx="21">
                  <c:v>0.007000000000005002</c:v>
                </c:pt>
                <c:pt idx="22">
                  <c:v>0.5409999999999968</c:v>
                </c:pt>
                <c:pt idx="23">
                  <c:v>0</c:v>
                </c:pt>
                <c:pt idx="24">
                  <c:v>0.5919999999999845</c:v>
                </c:pt>
                <c:pt idx="25">
                  <c:v>5.90300000000002</c:v>
                </c:pt>
                <c:pt idx="26">
                  <c:v>1.4529999999999745</c:v>
                </c:pt>
                <c:pt idx="27">
                  <c:v>4.63900000000001</c:v>
                </c:pt>
                <c:pt idx="28">
                  <c:v>4.61099999999999</c:v>
                </c:pt>
                <c:pt idx="29">
                  <c:v>3.6859999999999786</c:v>
                </c:pt>
                <c:pt idx="30">
                  <c:v>3.9390000000000214</c:v>
                </c:pt>
              </c:numCache>
            </c:numRef>
          </c:val>
        </c:ser>
        <c:axId val="10028806"/>
        <c:axId val="23150391"/>
      </c:barChart>
      <c:catAx>
        <c:axId val="10028806"/>
        <c:scaling>
          <c:orientation val="minMax"/>
        </c:scaling>
        <c:axPos val="b"/>
        <c:title>
          <c:tx>
            <c:rich>
              <a:bodyPr vert="horz" rot="0" anchor="ctr"/>
              <a:lstStyle/>
              <a:p>
                <a:pPr algn="ctr">
                  <a:defRPr/>
                </a:pPr>
                <a:r>
                  <a:rPr lang="en-US" cap="none" sz="1000" b="1" i="0" u="none" baseline="0">
                    <a:latin typeface="Arial"/>
                    <a:ea typeface="Arial"/>
                    <a:cs typeface="Arial"/>
                  </a:rPr>
                  <a:t>DAG</a:t>
                </a:r>
              </a:p>
            </c:rich>
          </c:tx>
          <c:layout/>
          <c:overlay val="0"/>
          <c:spPr>
            <a:noFill/>
            <a:ln>
              <a:noFill/>
            </a:ln>
          </c:spPr>
        </c:title>
        <c:delete val="0"/>
        <c:numFmt formatCode="General" sourceLinked="1"/>
        <c:majorTickMark val="out"/>
        <c:minorTickMark val="none"/>
        <c:tickLblPos val="nextTo"/>
        <c:crossAx val="23150391"/>
        <c:crosses val="autoZero"/>
        <c:auto val="1"/>
        <c:lblOffset val="100"/>
        <c:noMultiLvlLbl val="0"/>
      </c:catAx>
      <c:valAx>
        <c:axId val="23150391"/>
        <c:scaling>
          <c:orientation val="minMax"/>
          <c:max val="8"/>
        </c:scaling>
        <c:axPos val="l"/>
        <c:title>
          <c:tx>
            <c:rich>
              <a:bodyPr vert="horz" rot="0" anchor="ctr"/>
              <a:lstStyle/>
              <a:p>
                <a:pPr algn="ctr">
                  <a:defRPr/>
                </a:pPr>
                <a:r>
                  <a:rPr lang="en-US" cap="none" sz="1000" b="1" i="0" u="none" baseline="0">
                    <a:latin typeface="Arial"/>
                    <a:ea typeface="Arial"/>
                    <a:cs typeface="Arial"/>
                  </a:rPr>
                  <a:t>kWh</a:t>
                </a:r>
              </a:p>
            </c:rich>
          </c:tx>
          <c:layout>
            <c:manualLayout>
              <c:xMode val="factor"/>
              <c:yMode val="factor"/>
              <c:x val="0"/>
              <c:y val="0.13975"/>
            </c:manualLayout>
          </c:layout>
          <c:overlay val="0"/>
          <c:spPr>
            <a:noFill/>
            <a:ln>
              <a:noFill/>
            </a:ln>
          </c:spPr>
        </c:title>
        <c:majorGridlines/>
        <c:delete val="0"/>
        <c:numFmt formatCode="General" sourceLinked="1"/>
        <c:majorTickMark val="out"/>
        <c:minorTickMark val="none"/>
        <c:tickLblPos val="nextTo"/>
        <c:crossAx val="10028806"/>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GEMETEN DAGELIJKSE ENERGIE OPBRENGST
JUNI 2003 </a:t>
            </a:r>
          </a:p>
        </c:rich>
      </c:tx>
      <c:layout/>
      <c:spPr>
        <a:noFill/>
        <a:ln>
          <a:noFill/>
        </a:ln>
      </c:spPr>
    </c:title>
    <c:plotArea>
      <c:layout>
        <c:manualLayout>
          <c:xMode val="edge"/>
          <c:yMode val="edge"/>
          <c:x val="0.03525"/>
          <c:y val="0.14275"/>
          <c:w val="0.95425"/>
          <c:h val="0.7995"/>
        </c:manualLayout>
      </c:layout>
      <c:barChart>
        <c:barDir val="col"/>
        <c:grouping val="clustered"/>
        <c:varyColors val="0"/>
        <c:ser>
          <c:idx val="0"/>
          <c:order val="0"/>
          <c:spPr>
            <a:solidFill>
              <a:srgbClr val="0066CC"/>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NUMBERS!$H$4:$H$33</c:f>
              <c:numCache>
                <c:ptCount val="30"/>
                <c:pt idx="0">
                  <c:v>2.4350000000000023</c:v>
                </c:pt>
                <c:pt idx="1">
                  <c:v>1.608000000000004</c:v>
                </c:pt>
                <c:pt idx="2">
                  <c:v>1.1899999999999977</c:v>
                </c:pt>
                <c:pt idx="3">
                  <c:v>1.9809999999999945</c:v>
                </c:pt>
                <c:pt idx="4">
                  <c:v>3.665999999999997</c:v>
                </c:pt>
                <c:pt idx="5">
                  <c:v>2.7490000000000236</c:v>
                </c:pt>
                <c:pt idx="6">
                  <c:v>3.065999999999974</c:v>
                </c:pt>
                <c:pt idx="7">
                  <c:v>0.28300000000001546</c:v>
                </c:pt>
                <c:pt idx="8">
                  <c:v>5.120999999999981</c:v>
                </c:pt>
                <c:pt idx="9">
                  <c:v>0.5430000000000064</c:v>
                </c:pt>
                <c:pt idx="10">
                  <c:v>4.2690000000000055</c:v>
                </c:pt>
                <c:pt idx="11">
                  <c:v>1.1200000000000045</c:v>
                </c:pt>
                <c:pt idx="12">
                  <c:v>5.007000000000005</c:v>
                </c:pt>
                <c:pt idx="13">
                  <c:v>1.8340000000000032</c:v>
                </c:pt>
                <c:pt idx="14">
                  <c:v>4.915999999999997</c:v>
                </c:pt>
                <c:pt idx="15">
                  <c:v>3.420000000000016</c:v>
                </c:pt>
                <c:pt idx="16">
                  <c:v>1.5279999999999632</c:v>
                </c:pt>
                <c:pt idx="17">
                  <c:v>2.9739999999999895</c:v>
                </c:pt>
                <c:pt idx="18">
                  <c:v>0.5230000000000246</c:v>
                </c:pt>
                <c:pt idx="19">
                  <c:v>2.870999999999981</c:v>
                </c:pt>
                <c:pt idx="20">
                  <c:v>3.6240000000000236</c:v>
                </c:pt>
                <c:pt idx="21">
                  <c:v>0.6560000000000059</c:v>
                </c:pt>
                <c:pt idx="22">
                  <c:v>2.1159999999999854</c:v>
                </c:pt>
                <c:pt idx="23">
                  <c:v>3.2490000000000236</c:v>
                </c:pt>
                <c:pt idx="24">
                  <c:v>4.389999999999986</c:v>
                </c:pt>
                <c:pt idx="25">
                  <c:v>3.0009999999999764</c:v>
                </c:pt>
                <c:pt idx="26">
                  <c:v>1.7520000000000095</c:v>
                </c:pt>
                <c:pt idx="27">
                  <c:v>0.8629999999999995</c:v>
                </c:pt>
                <c:pt idx="28">
                  <c:v>2.3999999999999773</c:v>
                </c:pt>
                <c:pt idx="29">
                  <c:v>0</c:v>
                </c:pt>
              </c:numCache>
            </c:numRef>
          </c:val>
        </c:ser>
        <c:axId val="7026928"/>
        <c:axId val="63242353"/>
      </c:barChart>
      <c:catAx>
        <c:axId val="7026928"/>
        <c:scaling>
          <c:orientation val="minMax"/>
        </c:scaling>
        <c:axPos val="b"/>
        <c:title>
          <c:tx>
            <c:rich>
              <a:bodyPr vert="horz" rot="0" anchor="ctr"/>
              <a:lstStyle/>
              <a:p>
                <a:pPr algn="ctr">
                  <a:defRPr/>
                </a:pPr>
                <a:r>
                  <a:rPr lang="en-US" cap="none" sz="1000" b="1" i="0" u="none" baseline="0">
                    <a:latin typeface="Arial"/>
                    <a:ea typeface="Arial"/>
                    <a:cs typeface="Arial"/>
                  </a:rPr>
                  <a:t>DAG</a:t>
                </a:r>
              </a:p>
            </c:rich>
          </c:tx>
          <c:layout/>
          <c:overlay val="0"/>
          <c:spPr>
            <a:noFill/>
            <a:ln>
              <a:noFill/>
            </a:ln>
          </c:spPr>
        </c:title>
        <c:delete val="0"/>
        <c:numFmt formatCode="General" sourceLinked="1"/>
        <c:majorTickMark val="out"/>
        <c:minorTickMark val="none"/>
        <c:tickLblPos val="nextTo"/>
        <c:crossAx val="63242353"/>
        <c:crosses val="autoZero"/>
        <c:auto val="1"/>
        <c:lblOffset val="100"/>
        <c:noMultiLvlLbl val="0"/>
      </c:catAx>
      <c:valAx>
        <c:axId val="63242353"/>
        <c:scaling>
          <c:orientation val="minMax"/>
          <c:max val="8"/>
        </c:scaling>
        <c:axPos val="l"/>
        <c:title>
          <c:tx>
            <c:rich>
              <a:bodyPr vert="horz" rot="0" anchor="ctr"/>
              <a:lstStyle/>
              <a:p>
                <a:pPr algn="ctr">
                  <a:defRPr/>
                </a:pPr>
                <a:r>
                  <a:rPr lang="en-US" cap="none" sz="1000" b="1" i="0" u="none" baseline="0">
                    <a:latin typeface="Arial"/>
                    <a:ea typeface="Arial"/>
                    <a:cs typeface="Arial"/>
                  </a:rPr>
                  <a:t>kWh</a:t>
                </a:r>
              </a:p>
            </c:rich>
          </c:tx>
          <c:layout>
            <c:manualLayout>
              <c:xMode val="factor"/>
              <c:yMode val="factor"/>
              <c:x val="-0.00075"/>
              <c:y val="0.13825"/>
            </c:manualLayout>
          </c:layout>
          <c:overlay val="0"/>
          <c:spPr>
            <a:noFill/>
            <a:ln>
              <a:noFill/>
            </a:ln>
          </c:spPr>
        </c:title>
        <c:majorGridlines/>
        <c:delete val="0"/>
        <c:numFmt formatCode="General" sourceLinked="1"/>
        <c:majorTickMark val="out"/>
        <c:minorTickMark val="none"/>
        <c:tickLblPos val="nextTo"/>
        <c:crossAx val="7026928"/>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GEMETEN DAGELIJKSE ENERGIE OPBRENGST
JULI 2003</a:t>
            </a:r>
          </a:p>
        </c:rich>
      </c:tx>
      <c:layout/>
      <c:spPr>
        <a:noFill/>
        <a:ln>
          <a:noFill/>
        </a:ln>
      </c:spPr>
    </c:title>
    <c:plotArea>
      <c:layout>
        <c:manualLayout>
          <c:xMode val="edge"/>
          <c:yMode val="edge"/>
          <c:x val="0.044"/>
          <c:y val="0.10625"/>
          <c:w val="0.9455"/>
          <c:h val="0.83625"/>
        </c:manualLayout>
      </c:layout>
      <c:barChart>
        <c:barDir val="col"/>
        <c:grouping val="clustered"/>
        <c:varyColors val="0"/>
        <c:ser>
          <c:idx val="0"/>
          <c:order val="0"/>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NUMBERS!$G$4:$G$34</c:f>
              <c:numCache>
                <c:ptCount val="31"/>
                <c:pt idx="0">
                  <c:v>0.38100000000002865</c:v>
                </c:pt>
                <c:pt idx="1">
                  <c:v>0.3129999999999882</c:v>
                </c:pt>
                <c:pt idx="2">
                  <c:v>1.143000000000029</c:v>
                </c:pt>
                <c:pt idx="3">
                  <c:v>0.0009999999999763531</c:v>
                </c:pt>
                <c:pt idx="4">
                  <c:v>0.2880000000000109</c:v>
                </c:pt>
                <c:pt idx="5">
                  <c:v>2.9569999999999936</c:v>
                </c:pt>
                <c:pt idx="6">
                  <c:v>5.023000000000025</c:v>
                </c:pt>
                <c:pt idx="7">
                  <c:v>1.655999999999949</c:v>
                </c:pt>
                <c:pt idx="8">
                  <c:v>4.478000000000009</c:v>
                </c:pt>
                <c:pt idx="9">
                  <c:v>3.441000000000031</c:v>
                </c:pt>
                <c:pt idx="10">
                  <c:v>1.733000000000004</c:v>
                </c:pt>
                <c:pt idx="11">
                  <c:v>3.1270000000000095</c:v>
                </c:pt>
                <c:pt idx="12">
                  <c:v>4.819999999999993</c:v>
                </c:pt>
                <c:pt idx="13">
                  <c:v>3.211999999999989</c:v>
                </c:pt>
                <c:pt idx="14">
                  <c:v>2.507000000000005</c:v>
                </c:pt>
                <c:pt idx="15">
                  <c:v>1.7969999999999686</c:v>
                </c:pt>
                <c:pt idx="16">
                  <c:v>0</c:v>
                </c:pt>
                <c:pt idx="17">
                  <c:v>1.771000000000015</c:v>
                </c:pt>
                <c:pt idx="18">
                  <c:v>3.6650000000000205</c:v>
                </c:pt>
                <c:pt idx="19">
                  <c:v>1.33299999999997</c:v>
                </c:pt>
                <c:pt idx="20">
                  <c:v>2.540999999999997</c:v>
                </c:pt>
                <c:pt idx="21">
                  <c:v>2.8210000000000264</c:v>
                </c:pt>
                <c:pt idx="22">
                  <c:v>2.947999999999979</c:v>
                </c:pt>
                <c:pt idx="23">
                  <c:v>2.6370000000000005</c:v>
                </c:pt>
                <c:pt idx="24">
                  <c:v>1.7169999999999845</c:v>
                </c:pt>
                <c:pt idx="25">
                  <c:v>1.4280000000000541</c:v>
                </c:pt>
                <c:pt idx="26">
                  <c:v>2.0979999999999563</c:v>
                </c:pt>
                <c:pt idx="27">
                  <c:v>5.062999999999988</c:v>
                </c:pt>
                <c:pt idx="28">
                  <c:v>2.0340000000000487</c:v>
                </c:pt>
                <c:pt idx="29">
                  <c:v>1.0269999999999868</c:v>
                </c:pt>
                <c:pt idx="30">
                  <c:v>3.7280000000000086</c:v>
                </c:pt>
              </c:numCache>
            </c:numRef>
          </c:val>
        </c:ser>
        <c:axId val="32310266"/>
        <c:axId val="22356939"/>
      </c:barChart>
      <c:catAx>
        <c:axId val="32310266"/>
        <c:scaling>
          <c:orientation val="minMax"/>
        </c:scaling>
        <c:axPos val="b"/>
        <c:title>
          <c:tx>
            <c:rich>
              <a:bodyPr vert="horz" rot="0" anchor="ctr"/>
              <a:lstStyle/>
              <a:p>
                <a:pPr algn="ctr">
                  <a:defRPr/>
                </a:pPr>
                <a:r>
                  <a:rPr lang="en-US" cap="none" sz="1000" b="1" i="0" u="none" baseline="0">
                    <a:latin typeface="Arial"/>
                    <a:ea typeface="Arial"/>
                    <a:cs typeface="Arial"/>
                  </a:rPr>
                  <a:t>DAG</a:t>
                </a:r>
              </a:p>
            </c:rich>
          </c:tx>
          <c:layout/>
          <c:overlay val="0"/>
          <c:spPr>
            <a:noFill/>
            <a:ln>
              <a:noFill/>
            </a:ln>
          </c:spPr>
        </c:title>
        <c:delete val="0"/>
        <c:numFmt formatCode="General" sourceLinked="1"/>
        <c:majorTickMark val="out"/>
        <c:minorTickMark val="none"/>
        <c:tickLblPos val="nextTo"/>
        <c:crossAx val="22356939"/>
        <c:crosses val="autoZero"/>
        <c:auto val="1"/>
        <c:lblOffset val="100"/>
        <c:noMultiLvlLbl val="0"/>
      </c:catAx>
      <c:valAx>
        <c:axId val="22356939"/>
        <c:scaling>
          <c:orientation val="minMax"/>
          <c:max val="8"/>
        </c:scaling>
        <c:axPos val="l"/>
        <c:title>
          <c:tx>
            <c:rich>
              <a:bodyPr vert="horz" rot="0" anchor="ctr"/>
              <a:lstStyle/>
              <a:p>
                <a:pPr algn="ctr">
                  <a:defRPr/>
                </a:pPr>
                <a:r>
                  <a:rPr lang="en-US" cap="none" sz="1000" b="1" i="0" u="none" baseline="0">
                    <a:latin typeface="Arial"/>
                    <a:ea typeface="Arial"/>
                    <a:cs typeface="Arial"/>
                  </a:rPr>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32310266"/>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GEMETEN DAGELIJKSE ENERGIE OPBRENGST
AUGUSTUS 2003</a:t>
            </a:r>
          </a:p>
        </c:rich>
      </c:tx>
      <c:layout/>
      <c:spPr>
        <a:noFill/>
        <a:ln>
          <a:noFill/>
        </a:ln>
      </c:spPr>
    </c:title>
    <c:plotArea>
      <c:layout>
        <c:manualLayout>
          <c:xMode val="edge"/>
          <c:yMode val="edge"/>
          <c:x val="0.044"/>
          <c:y val="0.10625"/>
          <c:w val="0.9455"/>
          <c:h val="0.83625"/>
        </c:manualLayout>
      </c:layout>
      <c:barChart>
        <c:barDir val="col"/>
        <c:grouping val="clustered"/>
        <c:varyColors val="0"/>
        <c:ser>
          <c:idx val="0"/>
          <c:order val="0"/>
          <c:spPr>
            <a:solidFill>
              <a:srgbClr val="660066"/>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NUMBERS!$F$4:$F$34</c:f>
              <c:numCache>
                <c:ptCount val="31"/>
                <c:pt idx="0">
                  <c:v>2.3479999999999563</c:v>
                </c:pt>
                <c:pt idx="1">
                  <c:v>2.899000000000001</c:v>
                </c:pt>
                <c:pt idx="2">
                  <c:v>4.972000000000037</c:v>
                </c:pt>
                <c:pt idx="3">
                  <c:v>3.0469999999999686</c:v>
                </c:pt>
                <c:pt idx="4">
                  <c:v>3.0500000000000114</c:v>
                </c:pt>
                <c:pt idx="5">
                  <c:v>2.8519999999999754</c:v>
                </c:pt>
                <c:pt idx="6">
                  <c:v>2.55600000000004</c:v>
                </c:pt>
                <c:pt idx="7">
                  <c:v>3.2189999999999372</c:v>
                </c:pt>
                <c:pt idx="8">
                  <c:v>1.6030000000000655</c:v>
                </c:pt>
                <c:pt idx="9">
                  <c:v>4.510999999999967</c:v>
                </c:pt>
                <c:pt idx="10">
                  <c:v>2.0120000000000573</c:v>
                </c:pt>
                <c:pt idx="11">
                  <c:v>3.8759999999999764</c:v>
                </c:pt>
                <c:pt idx="12">
                  <c:v>1.3909999999999627</c:v>
                </c:pt>
                <c:pt idx="13">
                  <c:v>2.8910000000000764</c:v>
                </c:pt>
                <c:pt idx="14">
                  <c:v>2.7889999999999873</c:v>
                </c:pt>
                <c:pt idx="15">
                  <c:v>1.4879999999999427</c:v>
                </c:pt>
                <c:pt idx="16">
                  <c:v>1</c:v>
                </c:pt>
                <c:pt idx="17">
                  <c:v>3.05600000000004</c:v>
                </c:pt>
                <c:pt idx="18">
                  <c:v>5.0079999999999245</c:v>
                </c:pt>
                <c:pt idx="19">
                  <c:v>4.018000000000029</c:v>
                </c:pt>
                <c:pt idx="20">
                  <c:v>1.8079999999999927</c:v>
                </c:pt>
                <c:pt idx="21">
                  <c:v>0.21800000000007458</c:v>
                </c:pt>
                <c:pt idx="22">
                  <c:v>3.7169999999999845</c:v>
                </c:pt>
                <c:pt idx="23">
                  <c:v>0</c:v>
                </c:pt>
                <c:pt idx="24">
                  <c:v>3.088999999999942</c:v>
                </c:pt>
                <c:pt idx="25">
                  <c:v>4.377000000000066</c:v>
                </c:pt>
                <c:pt idx="26">
                  <c:v>1.3159999999999172</c:v>
                </c:pt>
                <c:pt idx="27">
                  <c:v>0.7250000000000227</c:v>
                </c:pt>
                <c:pt idx="28">
                  <c:v>0.40399999999999636</c:v>
                </c:pt>
                <c:pt idx="29">
                  <c:v>3.1820000000000164</c:v>
                </c:pt>
                <c:pt idx="30">
                  <c:v>1.6200000000000045</c:v>
                </c:pt>
              </c:numCache>
            </c:numRef>
          </c:val>
        </c:ser>
        <c:axId val="66994724"/>
        <c:axId val="66081605"/>
      </c:barChart>
      <c:catAx>
        <c:axId val="66994724"/>
        <c:scaling>
          <c:orientation val="minMax"/>
        </c:scaling>
        <c:axPos val="b"/>
        <c:title>
          <c:tx>
            <c:rich>
              <a:bodyPr vert="horz" rot="0" anchor="ctr"/>
              <a:lstStyle/>
              <a:p>
                <a:pPr algn="ctr">
                  <a:defRPr/>
                </a:pPr>
                <a:r>
                  <a:rPr lang="en-US" cap="none" sz="1000" b="1" i="0" u="none" baseline="0">
                    <a:latin typeface="Arial"/>
                    <a:ea typeface="Arial"/>
                    <a:cs typeface="Arial"/>
                  </a:rPr>
                  <a:t>DAG</a:t>
                </a:r>
              </a:p>
            </c:rich>
          </c:tx>
          <c:layout/>
          <c:overlay val="0"/>
          <c:spPr>
            <a:noFill/>
            <a:ln>
              <a:noFill/>
            </a:ln>
          </c:spPr>
        </c:title>
        <c:delete val="0"/>
        <c:numFmt formatCode="General" sourceLinked="1"/>
        <c:majorTickMark val="out"/>
        <c:minorTickMark val="none"/>
        <c:tickLblPos val="nextTo"/>
        <c:crossAx val="66081605"/>
        <c:crosses val="autoZero"/>
        <c:auto val="1"/>
        <c:lblOffset val="100"/>
        <c:noMultiLvlLbl val="0"/>
      </c:catAx>
      <c:valAx>
        <c:axId val="66081605"/>
        <c:scaling>
          <c:orientation val="minMax"/>
          <c:max val="8"/>
        </c:scaling>
        <c:axPos val="l"/>
        <c:title>
          <c:tx>
            <c:rich>
              <a:bodyPr vert="horz" rot="0" anchor="ctr"/>
              <a:lstStyle/>
              <a:p>
                <a:pPr algn="ctr">
                  <a:defRPr/>
                </a:pPr>
                <a:r>
                  <a:rPr lang="en-US" cap="none" sz="1000" b="1" i="0" u="none" baseline="0">
                    <a:latin typeface="Arial"/>
                    <a:ea typeface="Arial"/>
                    <a:cs typeface="Arial"/>
                  </a:rPr>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66994724"/>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GEMETEN DAGELIJKSE ENERGIE OPBRENGST
SEPTEMBER 2003</a:t>
            </a:r>
          </a:p>
        </c:rich>
      </c:tx>
      <c:layout/>
      <c:spPr>
        <a:noFill/>
        <a:ln>
          <a:noFill/>
        </a:ln>
      </c:spPr>
    </c:title>
    <c:plotArea>
      <c:layout>
        <c:manualLayout>
          <c:xMode val="edge"/>
          <c:yMode val="edge"/>
          <c:x val="0.044"/>
          <c:y val="0.10625"/>
          <c:w val="0.9455"/>
          <c:h val="0.83625"/>
        </c:manualLayout>
      </c:layout>
      <c:barChart>
        <c:barDir val="col"/>
        <c:grouping val="clustered"/>
        <c:varyColors val="0"/>
        <c:ser>
          <c:idx val="0"/>
          <c:order val="0"/>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NUMBERS!$E$4:$E$33</c:f>
              <c:numCache>
                <c:ptCount val="30"/>
                <c:pt idx="0">
                  <c:v>2.1509999999999536</c:v>
                </c:pt>
                <c:pt idx="1">
                  <c:v>1.3110000000000355</c:v>
                </c:pt>
                <c:pt idx="2">
                  <c:v>3.425000000000068</c:v>
                </c:pt>
                <c:pt idx="3">
                  <c:v>2.3729999999999336</c:v>
                </c:pt>
                <c:pt idx="4">
                  <c:v>1.6100000000000136</c:v>
                </c:pt>
                <c:pt idx="5">
                  <c:v>3.1019999999999754</c:v>
                </c:pt>
                <c:pt idx="6">
                  <c:v>2.0750000000000455</c:v>
                </c:pt>
                <c:pt idx="7">
                  <c:v>4.736999999999966</c:v>
                </c:pt>
                <c:pt idx="8">
                  <c:v>1.5349999999999682</c:v>
                </c:pt>
                <c:pt idx="9">
                  <c:v>0</c:v>
                </c:pt>
                <c:pt idx="10">
                  <c:v>3.9820000000000846</c:v>
                </c:pt>
                <c:pt idx="11">
                  <c:v>1.3399999999999181</c:v>
                </c:pt>
                <c:pt idx="12">
                  <c:v>5.160000000000082</c:v>
                </c:pt>
                <c:pt idx="13">
                  <c:v>5.625999999999976</c:v>
                </c:pt>
                <c:pt idx="14">
                  <c:v>2.8519999999999754</c:v>
                </c:pt>
                <c:pt idx="15">
                  <c:v>2.408999999999992</c:v>
                </c:pt>
                <c:pt idx="16">
                  <c:v>3.969000000000051</c:v>
                </c:pt>
                <c:pt idx="17">
                  <c:v>3.756999999999948</c:v>
                </c:pt>
                <c:pt idx="18">
                  <c:v>3.175000000000068</c:v>
                </c:pt>
                <c:pt idx="19">
                  <c:v>3.52699999999993</c:v>
                </c:pt>
                <c:pt idx="20">
                  <c:v>3.618000000000052</c:v>
                </c:pt>
                <c:pt idx="21">
                  <c:v>3.5289999999999964</c:v>
                </c:pt>
                <c:pt idx="22">
                  <c:v>0.6999999999999318</c:v>
                </c:pt>
                <c:pt idx="23">
                  <c:v>4.09800000000007</c:v>
                </c:pt>
                <c:pt idx="24">
                  <c:v>3.447999999999979</c:v>
                </c:pt>
                <c:pt idx="25">
                  <c:v>1.802000000000021</c:v>
                </c:pt>
                <c:pt idx="26">
                  <c:v>3.048000000000002</c:v>
                </c:pt>
                <c:pt idx="27">
                  <c:v>0.38199999999994816</c:v>
                </c:pt>
                <c:pt idx="28">
                  <c:v>1.9360000000000355</c:v>
                </c:pt>
                <c:pt idx="29">
                  <c:v>2.564999999999941</c:v>
                </c:pt>
              </c:numCache>
            </c:numRef>
          </c:val>
        </c:ser>
        <c:axId val="57863534"/>
        <c:axId val="51009759"/>
      </c:barChart>
      <c:catAx>
        <c:axId val="57863534"/>
        <c:scaling>
          <c:orientation val="minMax"/>
        </c:scaling>
        <c:axPos val="b"/>
        <c:title>
          <c:tx>
            <c:rich>
              <a:bodyPr vert="horz" rot="0" anchor="ctr"/>
              <a:lstStyle/>
              <a:p>
                <a:pPr algn="ctr">
                  <a:defRPr/>
                </a:pPr>
                <a:r>
                  <a:rPr lang="en-US" cap="none" sz="1000" b="1" i="0" u="none" baseline="0">
                    <a:latin typeface="Arial"/>
                    <a:ea typeface="Arial"/>
                    <a:cs typeface="Arial"/>
                  </a:rPr>
                  <a:t>DAG</a:t>
                </a:r>
              </a:p>
            </c:rich>
          </c:tx>
          <c:layout/>
          <c:overlay val="0"/>
          <c:spPr>
            <a:noFill/>
            <a:ln>
              <a:noFill/>
            </a:ln>
          </c:spPr>
        </c:title>
        <c:delete val="0"/>
        <c:numFmt formatCode="General" sourceLinked="1"/>
        <c:majorTickMark val="out"/>
        <c:minorTickMark val="none"/>
        <c:tickLblPos val="nextTo"/>
        <c:crossAx val="51009759"/>
        <c:crosses val="autoZero"/>
        <c:auto val="1"/>
        <c:lblOffset val="100"/>
        <c:noMultiLvlLbl val="0"/>
      </c:catAx>
      <c:valAx>
        <c:axId val="51009759"/>
        <c:scaling>
          <c:orientation val="minMax"/>
          <c:max val="8"/>
        </c:scaling>
        <c:axPos val="l"/>
        <c:title>
          <c:tx>
            <c:rich>
              <a:bodyPr vert="horz" rot="0" anchor="ctr"/>
              <a:lstStyle/>
              <a:p>
                <a:pPr algn="ctr">
                  <a:defRPr/>
                </a:pPr>
                <a:r>
                  <a:rPr lang="en-US" cap="none" sz="1000" b="1" i="0" u="none" baseline="0">
                    <a:latin typeface="Arial"/>
                    <a:ea typeface="Arial"/>
                    <a:cs typeface="Arial"/>
                  </a:rPr>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57863534"/>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GEMETEN DAGELIJKSE ENERGIE OPBRENGST
OKTOBER 2003</a:t>
            </a:r>
          </a:p>
        </c:rich>
      </c:tx>
      <c:layout/>
      <c:spPr>
        <a:noFill/>
        <a:ln>
          <a:noFill/>
        </a:ln>
      </c:spPr>
    </c:title>
    <c:plotArea>
      <c:layout>
        <c:manualLayout>
          <c:xMode val="edge"/>
          <c:yMode val="edge"/>
          <c:x val="0.044"/>
          <c:y val="0.10625"/>
          <c:w val="0.9455"/>
          <c:h val="0.83625"/>
        </c:manualLayout>
      </c:layout>
      <c:barChart>
        <c:barDir val="col"/>
        <c:grouping val="clustered"/>
        <c:varyColors val="0"/>
        <c:ser>
          <c:idx val="0"/>
          <c:order val="0"/>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NUMBERS!$D$4:$D$34</c:f>
              <c:numCache>
                <c:ptCount val="31"/>
                <c:pt idx="0">
                  <c:v>1.5590000000000828</c:v>
                </c:pt>
                <c:pt idx="1">
                  <c:v>0.7789999999999964</c:v>
                </c:pt>
                <c:pt idx="2">
                  <c:v>0.9689999999999372</c:v>
                </c:pt>
                <c:pt idx="3">
                  <c:v>2.1159999999999854</c:v>
                </c:pt>
                <c:pt idx="4">
                  <c:v>2.9460000000000264</c:v>
                </c:pt>
                <c:pt idx="5">
                  <c:v>1.0570000000000164</c:v>
                </c:pt>
                <c:pt idx="6">
                  <c:v>0.4880000000000564</c:v>
                </c:pt>
                <c:pt idx="7">
                  <c:v>0.04899999999997817</c:v>
                </c:pt>
                <c:pt idx="8">
                  <c:v>0.7309999999999945</c:v>
                </c:pt>
                <c:pt idx="9">
                  <c:v>3.6680000000000064</c:v>
                </c:pt>
                <c:pt idx="10">
                  <c:v>0.15599999999994907</c:v>
                </c:pt>
                <c:pt idx="11">
                  <c:v>2.0109999999999673</c:v>
                </c:pt>
                <c:pt idx="12">
                  <c:v>3.5470000000000255</c:v>
                </c:pt>
                <c:pt idx="13">
                  <c:v>3.062999999999988</c:v>
                </c:pt>
                <c:pt idx="14">
                  <c:v>4.210000000000036</c:v>
                </c:pt>
                <c:pt idx="15">
                  <c:v>3.605000000000018</c:v>
                </c:pt>
                <c:pt idx="16">
                  <c:v>3.149000000000001</c:v>
                </c:pt>
                <c:pt idx="17">
                  <c:v>2.4629999999999654</c:v>
                </c:pt>
                <c:pt idx="18">
                  <c:v>3.7250000000000227</c:v>
                </c:pt>
                <c:pt idx="19">
                  <c:v>2.006999999999948</c:v>
                </c:pt>
                <c:pt idx="20">
                  <c:v>0.23200000000008458</c:v>
                </c:pt>
                <c:pt idx="21">
                  <c:v>1.5979999999999563</c:v>
                </c:pt>
                <c:pt idx="22">
                  <c:v>4.212999999999965</c:v>
                </c:pt>
                <c:pt idx="23">
                  <c:v>0.6840000000000828</c:v>
                </c:pt>
                <c:pt idx="24">
                  <c:v>0.12999999999999545</c:v>
                </c:pt>
                <c:pt idx="25">
                  <c:v>3.7590000000000146</c:v>
                </c:pt>
                <c:pt idx="26">
                  <c:v>3.974999999999909</c:v>
                </c:pt>
                <c:pt idx="27">
                  <c:v>2.8010000000000446</c:v>
                </c:pt>
                <c:pt idx="28">
                  <c:v>0.8999999999999773</c:v>
                </c:pt>
                <c:pt idx="29">
                  <c:v>0.6620000000000346</c:v>
                </c:pt>
                <c:pt idx="30">
                  <c:v>0.1209999999999809</c:v>
                </c:pt>
              </c:numCache>
            </c:numRef>
          </c:val>
        </c:ser>
        <c:axId val="56434648"/>
        <c:axId val="38149785"/>
      </c:barChart>
      <c:catAx>
        <c:axId val="56434648"/>
        <c:scaling>
          <c:orientation val="minMax"/>
        </c:scaling>
        <c:axPos val="b"/>
        <c:title>
          <c:tx>
            <c:rich>
              <a:bodyPr vert="horz" rot="0" anchor="ctr"/>
              <a:lstStyle/>
              <a:p>
                <a:pPr algn="ctr">
                  <a:defRPr/>
                </a:pPr>
                <a:r>
                  <a:rPr lang="en-US" cap="none" sz="1000" b="1" i="0" u="none" baseline="0">
                    <a:latin typeface="Arial"/>
                    <a:ea typeface="Arial"/>
                    <a:cs typeface="Arial"/>
                  </a:rPr>
                  <a:t>DAG</a:t>
                </a:r>
              </a:p>
            </c:rich>
          </c:tx>
          <c:layout/>
          <c:overlay val="0"/>
          <c:spPr>
            <a:noFill/>
            <a:ln>
              <a:noFill/>
            </a:ln>
          </c:spPr>
        </c:title>
        <c:delete val="0"/>
        <c:numFmt formatCode="General" sourceLinked="1"/>
        <c:majorTickMark val="out"/>
        <c:minorTickMark val="none"/>
        <c:tickLblPos val="nextTo"/>
        <c:crossAx val="38149785"/>
        <c:crosses val="autoZero"/>
        <c:auto val="1"/>
        <c:lblOffset val="100"/>
        <c:noMultiLvlLbl val="0"/>
      </c:catAx>
      <c:valAx>
        <c:axId val="38149785"/>
        <c:scaling>
          <c:orientation val="minMax"/>
          <c:max val="8"/>
        </c:scaling>
        <c:axPos val="l"/>
        <c:title>
          <c:tx>
            <c:rich>
              <a:bodyPr vert="horz" rot="0" anchor="ctr"/>
              <a:lstStyle/>
              <a:p>
                <a:pPr algn="ctr">
                  <a:defRPr/>
                </a:pPr>
                <a:r>
                  <a:rPr lang="en-US" cap="none" sz="1000" b="1" i="0" u="none" baseline="0">
                    <a:latin typeface="Arial"/>
                    <a:ea typeface="Arial"/>
                    <a:cs typeface="Arial"/>
                  </a:rPr>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56434648"/>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GEMETEN DAGELIJKSE ENERGIE OPBRENGST
NOVEMBER 2003</a:t>
            </a:r>
          </a:p>
        </c:rich>
      </c:tx>
      <c:layout/>
      <c:spPr>
        <a:noFill/>
        <a:ln>
          <a:noFill/>
        </a:ln>
      </c:spPr>
    </c:title>
    <c:plotArea>
      <c:layout>
        <c:manualLayout>
          <c:xMode val="edge"/>
          <c:yMode val="edge"/>
          <c:x val="0.044"/>
          <c:y val="0.10625"/>
          <c:w val="0.9455"/>
          <c:h val="0.83625"/>
        </c:manualLayout>
      </c:layout>
      <c:barChart>
        <c:barDir val="col"/>
        <c:grouping val="clustered"/>
        <c:varyColors val="0"/>
        <c:ser>
          <c:idx val="0"/>
          <c:order val="0"/>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NUMBERS!$C$4:$C$33</c:f>
              <c:numCache>
                <c:ptCount val="30"/>
                <c:pt idx="0">
                  <c:v>0</c:v>
                </c:pt>
                <c:pt idx="1">
                  <c:v>0.47299999999995634</c:v>
                </c:pt>
                <c:pt idx="2">
                  <c:v>1.2080000000000837</c:v>
                </c:pt>
                <c:pt idx="3">
                  <c:v>2.9279999999999973</c:v>
                </c:pt>
                <c:pt idx="4">
                  <c:v>3.159999999999968</c:v>
                </c:pt>
                <c:pt idx="5">
                  <c:v>3.2409999999999854</c:v>
                </c:pt>
                <c:pt idx="6">
                  <c:v>2.4740000000000464</c:v>
                </c:pt>
                <c:pt idx="7">
                  <c:v>1.572999999999979</c:v>
                </c:pt>
                <c:pt idx="8">
                  <c:v>1.419999999999959</c:v>
                </c:pt>
                <c:pt idx="9">
                  <c:v>1.7910000000000537</c:v>
                </c:pt>
                <c:pt idx="10">
                  <c:v>0</c:v>
                </c:pt>
                <c:pt idx="11">
                  <c:v>0</c:v>
                </c:pt>
                <c:pt idx="12">
                  <c:v>1.447999999999979</c:v>
                </c:pt>
                <c:pt idx="13">
                  <c:v>0</c:v>
                </c:pt>
                <c:pt idx="14">
                  <c:v>0.3350000000000364</c:v>
                </c:pt>
                <c:pt idx="15">
                  <c:v>0</c:v>
                </c:pt>
                <c:pt idx="16">
                  <c:v>0.20799999999997</c:v>
                </c:pt>
                <c:pt idx="17">
                  <c:v>0</c:v>
                </c:pt>
                <c:pt idx="18">
                  <c:v>0.6739999999999782</c:v>
                </c:pt>
                <c:pt idx="19">
                  <c:v>0</c:v>
                </c:pt>
                <c:pt idx="20">
                  <c:v>0</c:v>
                </c:pt>
                <c:pt idx="21">
                  <c:v>0.4600000000000364</c:v>
                </c:pt>
                <c:pt idx="22">
                  <c:v>0.0019999999999527063</c:v>
                </c:pt>
                <c:pt idx="23">
                  <c:v>0</c:v>
                </c:pt>
                <c:pt idx="24">
                  <c:v>1.3523999999999887</c:v>
                </c:pt>
                <c:pt idx="25">
                  <c:v>0.15160000000003038</c:v>
                </c:pt>
                <c:pt idx="26">
                  <c:v>1.3250000000000455</c:v>
                </c:pt>
                <c:pt idx="27">
                  <c:v>2.8769999999999527</c:v>
                </c:pt>
                <c:pt idx="28">
                  <c:v>0.49099999999998545</c:v>
                </c:pt>
                <c:pt idx="29">
                  <c:v>1.26400000000001</c:v>
                </c:pt>
              </c:numCache>
            </c:numRef>
          </c:val>
        </c:ser>
        <c:axId val="7803746"/>
        <c:axId val="3124851"/>
      </c:barChart>
      <c:catAx>
        <c:axId val="7803746"/>
        <c:scaling>
          <c:orientation val="minMax"/>
        </c:scaling>
        <c:axPos val="b"/>
        <c:title>
          <c:tx>
            <c:rich>
              <a:bodyPr vert="horz" rot="0" anchor="ctr"/>
              <a:lstStyle/>
              <a:p>
                <a:pPr algn="ctr">
                  <a:defRPr/>
                </a:pPr>
                <a:r>
                  <a:rPr lang="en-US" cap="none" sz="1000" b="1" i="0" u="none" baseline="0">
                    <a:latin typeface="Arial"/>
                    <a:ea typeface="Arial"/>
                    <a:cs typeface="Arial"/>
                  </a:rPr>
                  <a:t>DAG</a:t>
                </a:r>
              </a:p>
            </c:rich>
          </c:tx>
          <c:layout/>
          <c:overlay val="0"/>
          <c:spPr>
            <a:noFill/>
            <a:ln>
              <a:noFill/>
            </a:ln>
          </c:spPr>
        </c:title>
        <c:delete val="0"/>
        <c:numFmt formatCode="General" sourceLinked="1"/>
        <c:majorTickMark val="out"/>
        <c:minorTickMark val="none"/>
        <c:tickLblPos val="nextTo"/>
        <c:crossAx val="3124851"/>
        <c:crosses val="autoZero"/>
        <c:auto val="1"/>
        <c:lblOffset val="100"/>
        <c:noMultiLvlLbl val="0"/>
      </c:catAx>
      <c:valAx>
        <c:axId val="3124851"/>
        <c:scaling>
          <c:orientation val="minMax"/>
          <c:max val="8"/>
        </c:scaling>
        <c:axPos val="l"/>
        <c:title>
          <c:tx>
            <c:rich>
              <a:bodyPr vert="horz" rot="0" anchor="ctr"/>
              <a:lstStyle/>
              <a:p>
                <a:pPr algn="ctr">
                  <a:defRPr/>
                </a:pPr>
                <a:r>
                  <a:rPr lang="en-US" cap="none" sz="1000" b="1" i="0" u="none" baseline="0">
                    <a:latin typeface="Arial"/>
                    <a:ea typeface="Arial"/>
                    <a:cs typeface="Arial"/>
                  </a:rPr>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7803746"/>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t>GEMETEN HOEVEELHEID ENERGIE PER MAAND</a:t>
            </a:r>
            <a:r>
              <a:rPr lang="en-US" cap="none" sz="1000" b="1" i="0" u="none" baseline="0"/>
              <a:t> 
OPPERVLAK 2,8 m</a:t>
            </a:r>
            <a:r>
              <a:rPr lang="en-US" cap="none" sz="1000" b="1" i="0" u="none" baseline="30000"/>
              <a:t>2</a:t>
            </a:r>
            <a:r>
              <a:rPr lang="en-US" cap="none" sz="1000" b="1" i="0" u="none" baseline="0"/>
              <a:t>, 150 LITER OPSLAG
LOCATIE ZOETERWOUDE-RIJNDIJK (4° 31'51" OL-52°08'27" NB)
</a:t>
            </a:r>
            <a:r>
              <a:rPr lang="en-US" cap="none" sz="800" b="0" i="0" u="none" baseline="0"/>
              <a:t>(COPYRIGHT: LOCUTIS ENERGY SYSTEMS)</a:t>
            </a:r>
          </a:p>
        </c:rich>
      </c:tx>
      <c:layout/>
      <c:spPr>
        <a:noFill/>
        <a:ln>
          <a:noFill/>
        </a:ln>
      </c:spPr>
    </c:title>
    <c:plotArea>
      <c:layout>
        <c:manualLayout>
          <c:xMode val="edge"/>
          <c:yMode val="edge"/>
          <c:x val="0.04"/>
          <c:y val="0.186"/>
          <c:w val="0.87825"/>
          <c:h val="0.74775"/>
        </c:manualLayout>
      </c:layout>
      <c:barChart>
        <c:barDir val="col"/>
        <c:grouping val="clustered"/>
        <c:varyColors val="0"/>
        <c:ser>
          <c:idx val="1"/>
          <c:order val="0"/>
          <c:tx>
            <c:v>2001</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SUMMARY!$B$10:$M$10</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SUMMARY!$B$13:$M$13</c:f>
              <c:numCache>
                <c:ptCount val="12"/>
                <c:pt idx="0">
                  <c:v>23.141</c:v>
                </c:pt>
                <c:pt idx="1">
                  <c:v>36.879000000000005</c:v>
                </c:pt>
                <c:pt idx="2">
                  <c:v>43.416999999999994</c:v>
                </c:pt>
                <c:pt idx="3">
                  <c:v>83.022</c:v>
                </c:pt>
                <c:pt idx="4">
                  <c:v>129.798</c:v>
                </c:pt>
                <c:pt idx="5">
                  <c:v>116.775</c:v>
                </c:pt>
                <c:pt idx="6">
                  <c:v>116.37600000000003</c:v>
                </c:pt>
                <c:pt idx="7">
                  <c:v>101.53599999999994</c:v>
                </c:pt>
                <c:pt idx="8">
                  <c:v>65.82900000000006</c:v>
                </c:pt>
                <c:pt idx="9">
                  <c:v>56.36900000000003</c:v>
                </c:pt>
                <c:pt idx="10">
                  <c:v>24.795</c:v>
                </c:pt>
                <c:pt idx="11">
                  <c:v>23.938999999999965</c:v>
                </c:pt>
              </c:numCache>
            </c:numRef>
          </c:val>
        </c:ser>
        <c:ser>
          <c:idx val="0"/>
          <c:order val="1"/>
          <c:tx>
            <c:v>2002</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SUMMARY!$B$10:$M$10</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SUMMARY!$B$12:$M$12</c:f>
              <c:numCache>
                <c:ptCount val="12"/>
                <c:pt idx="0">
                  <c:v>40.729</c:v>
                </c:pt>
                <c:pt idx="1">
                  <c:v>60.668000000000006</c:v>
                </c:pt>
                <c:pt idx="2">
                  <c:v>94.461</c:v>
                </c:pt>
                <c:pt idx="3">
                  <c:v>112.399</c:v>
                </c:pt>
                <c:pt idx="4">
                  <c:v>103.72</c:v>
                </c:pt>
                <c:pt idx="5">
                  <c:v>107.79600000000005</c:v>
                </c:pt>
                <c:pt idx="6">
                  <c:v>112.265</c:v>
                </c:pt>
                <c:pt idx="7">
                  <c:v>93.36699999999996</c:v>
                </c:pt>
                <c:pt idx="8">
                  <c:v>85.11</c:v>
                </c:pt>
                <c:pt idx="9">
                  <c:v>52.44799999999998</c:v>
                </c:pt>
                <c:pt idx="10">
                  <c:v>31.84</c:v>
                </c:pt>
                <c:pt idx="11">
                  <c:v>16.17100000000005</c:v>
                </c:pt>
              </c:numCache>
            </c:numRef>
          </c:val>
        </c:ser>
        <c:ser>
          <c:idx val="2"/>
          <c:order val="2"/>
          <c:tx>
            <c:strRef>
              <c:f>SUMMARY!$A$11</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SUMMARY!$B$11:$M$11</c:f>
              <c:numCache>
                <c:ptCount val="12"/>
                <c:pt idx="0">
                  <c:v>29.846</c:v>
                </c:pt>
                <c:pt idx="1">
                  <c:v>62.879</c:v>
                </c:pt>
                <c:pt idx="2">
                  <c:v>86.357</c:v>
                </c:pt>
                <c:pt idx="3">
                  <c:v>95.89699999999999</c:v>
                </c:pt>
                <c:pt idx="4">
                  <c:v>75.49700000000001</c:v>
                </c:pt>
                <c:pt idx="5">
                  <c:v>73.15499999999997</c:v>
                </c:pt>
                <c:pt idx="6">
                  <c:v>71.68800000000005</c:v>
                </c:pt>
                <c:pt idx="7">
                  <c:v>79.04199999999997</c:v>
                </c:pt>
                <c:pt idx="8">
                  <c:v>83.24199999999996</c:v>
                </c:pt>
                <c:pt idx="9">
                  <c:v>61.37300000000005</c:v>
                </c:pt>
                <c:pt idx="10">
                  <c:v>28.855999999999995</c:v>
                </c:pt>
                <c:pt idx="11">
                  <c:v>23.774</c:v>
                </c:pt>
              </c:numCache>
            </c:numRef>
          </c:val>
        </c:ser>
        <c:axId val="52690495"/>
        <c:axId val="4452408"/>
      </c:barChart>
      <c:catAx>
        <c:axId val="52690495"/>
        <c:scaling>
          <c:orientation val="minMax"/>
        </c:scaling>
        <c:axPos val="b"/>
        <c:delete val="0"/>
        <c:numFmt formatCode="General" sourceLinked="1"/>
        <c:majorTickMark val="out"/>
        <c:minorTickMark val="none"/>
        <c:tickLblPos val="nextTo"/>
        <c:txPr>
          <a:bodyPr/>
          <a:lstStyle/>
          <a:p>
            <a:pPr>
              <a:defRPr lang="en-US" cap="none" sz="900" b="1" i="0" u="none" baseline="0"/>
            </a:pPr>
          </a:p>
        </c:txPr>
        <c:crossAx val="4452408"/>
        <c:crosses val="autoZero"/>
        <c:auto val="1"/>
        <c:lblOffset val="100"/>
        <c:noMultiLvlLbl val="0"/>
      </c:catAx>
      <c:valAx>
        <c:axId val="4452408"/>
        <c:scaling>
          <c:orientation val="minMax"/>
          <c:max val="140"/>
        </c:scaling>
        <c:axPos val="l"/>
        <c:title>
          <c:tx>
            <c:rich>
              <a:bodyPr vert="horz" rot="-5400000" anchor="ctr"/>
              <a:lstStyle/>
              <a:p>
                <a:pPr algn="ctr">
                  <a:defRPr/>
                </a:pPr>
                <a:r>
                  <a:rPr lang="en-US" cap="none" sz="1100" b="1" i="0" u="none" baseline="0">
                    <a:latin typeface="Arial"/>
                    <a:ea typeface="Arial"/>
                    <a:cs typeface="Arial"/>
                  </a:rPr>
                  <a:t>kWh</a:t>
                </a:r>
              </a:p>
            </c:rich>
          </c:tx>
          <c:layout>
            <c:manualLayout>
              <c:xMode val="factor"/>
              <c:yMode val="factor"/>
              <c:x val="0.00775"/>
              <c:y val="0.1545"/>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52690495"/>
        <c:crossesAt val="1"/>
        <c:crossBetween val="between"/>
        <c:dispUnits/>
        <c:majorUnit val="10"/>
        <c:minorUnit val="0.28"/>
      </c:valAx>
      <c:spPr>
        <a:solidFill>
          <a:srgbClr val="CCFFFF"/>
        </a:solidFill>
        <a:ln w="12700">
          <a:solidFill>
            <a:srgbClr val="808080"/>
          </a:solidFill>
        </a:ln>
      </c:spPr>
    </c:plotArea>
    <c:legend>
      <c:legendPos val="r"/>
      <c:layout>
        <c:manualLayout>
          <c:xMode val="edge"/>
          <c:yMode val="edge"/>
          <c:x val="0.1305"/>
          <c:y val="0.22425"/>
          <c:w val="0.07125"/>
          <c:h val="0.13025"/>
        </c:manualLayout>
      </c:layout>
      <c:overlay val="0"/>
      <c:txPr>
        <a:bodyPr vert="horz" rot="0"/>
        <a:lstStyle/>
        <a:p>
          <a:pPr>
            <a:defRPr lang="en-US" cap="none" sz="1100" b="1"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GEMETEN DAGELIJKSE ENERGIE OPBRENGST
DECEMBER 2003</a:t>
            </a:r>
          </a:p>
        </c:rich>
      </c:tx>
      <c:layout/>
      <c:spPr>
        <a:noFill/>
        <a:ln>
          <a:noFill/>
        </a:ln>
      </c:spPr>
    </c:title>
    <c:plotArea>
      <c:layout>
        <c:manualLayout>
          <c:xMode val="edge"/>
          <c:yMode val="edge"/>
          <c:x val="0.044"/>
          <c:y val="0.10625"/>
          <c:w val="0.9455"/>
          <c:h val="0.83625"/>
        </c:manualLayout>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NUMBERS!$B$4:$B$34</c:f>
              <c:numCache>
                <c:ptCount val="31"/>
                <c:pt idx="0">
                  <c:v>0.06000000000005912</c:v>
                </c:pt>
                <c:pt idx="1">
                  <c:v>0.0009999999999763531</c:v>
                </c:pt>
                <c:pt idx="2">
                  <c:v>0.004000000000019099</c:v>
                </c:pt>
                <c:pt idx="3">
                  <c:v>0</c:v>
                </c:pt>
                <c:pt idx="4">
                  <c:v>0</c:v>
                </c:pt>
                <c:pt idx="5">
                  <c:v>1.149000000000001</c:v>
                </c:pt>
                <c:pt idx="6">
                  <c:v>3.710999999999899</c:v>
                </c:pt>
                <c:pt idx="7">
                  <c:v>2.6480000000000246</c:v>
                </c:pt>
                <c:pt idx="8">
                  <c:v>2.5919999999999845</c:v>
                </c:pt>
                <c:pt idx="9">
                  <c:v>2</c:v>
                </c:pt>
                <c:pt idx="10">
                  <c:v>0</c:v>
                </c:pt>
                <c:pt idx="11">
                  <c:v>0</c:v>
                </c:pt>
                <c:pt idx="12">
                  <c:v>0</c:v>
                </c:pt>
                <c:pt idx="13">
                  <c:v>0.7019999999999982</c:v>
                </c:pt>
                <c:pt idx="14">
                  <c:v>0.761000000000081</c:v>
                </c:pt>
                <c:pt idx="15">
                  <c:v>0.01599999999996271</c:v>
                </c:pt>
                <c:pt idx="16">
                  <c:v>3.076000000000022</c:v>
                </c:pt>
                <c:pt idx="17">
                  <c:v>2.780999999999949</c:v>
                </c:pt>
                <c:pt idx="18">
                  <c:v>0</c:v>
                </c:pt>
                <c:pt idx="19">
                  <c:v>0</c:v>
                </c:pt>
                <c:pt idx="20">
                  <c:v>0.13200000000006185</c:v>
                </c:pt>
                <c:pt idx="21">
                  <c:v>1.0339999999999918</c:v>
                </c:pt>
                <c:pt idx="22">
                  <c:v>0</c:v>
                </c:pt>
                <c:pt idx="23">
                  <c:v>0</c:v>
                </c:pt>
                <c:pt idx="24">
                  <c:v>0.04899999999997817</c:v>
                </c:pt>
                <c:pt idx="25">
                  <c:v>0</c:v>
                </c:pt>
                <c:pt idx="26">
                  <c:v>2.881999999999948</c:v>
                </c:pt>
                <c:pt idx="27">
                  <c:v>0</c:v>
                </c:pt>
                <c:pt idx="28">
                  <c:v>0.14600000000007185</c:v>
                </c:pt>
                <c:pt idx="29">
                  <c:v>0.0009999999999763531</c:v>
                </c:pt>
                <c:pt idx="30">
                  <c:v>0.028999999999996362</c:v>
                </c:pt>
              </c:numCache>
            </c:numRef>
          </c:val>
        </c:ser>
        <c:axId val="28123660"/>
        <c:axId val="51786349"/>
      </c:barChart>
      <c:catAx>
        <c:axId val="28123660"/>
        <c:scaling>
          <c:orientation val="minMax"/>
        </c:scaling>
        <c:axPos val="b"/>
        <c:title>
          <c:tx>
            <c:rich>
              <a:bodyPr vert="horz" rot="0" anchor="ctr"/>
              <a:lstStyle/>
              <a:p>
                <a:pPr algn="ctr">
                  <a:defRPr/>
                </a:pPr>
                <a:r>
                  <a:rPr lang="en-US" cap="none" sz="1000" b="1" i="0" u="none" baseline="0">
                    <a:latin typeface="Arial"/>
                    <a:ea typeface="Arial"/>
                    <a:cs typeface="Arial"/>
                  </a:rPr>
                  <a:t>DAG</a:t>
                </a:r>
              </a:p>
            </c:rich>
          </c:tx>
          <c:layout/>
          <c:overlay val="0"/>
          <c:spPr>
            <a:noFill/>
            <a:ln>
              <a:noFill/>
            </a:ln>
          </c:spPr>
        </c:title>
        <c:delete val="0"/>
        <c:numFmt formatCode="General" sourceLinked="1"/>
        <c:majorTickMark val="out"/>
        <c:minorTickMark val="none"/>
        <c:tickLblPos val="nextTo"/>
        <c:crossAx val="51786349"/>
        <c:crosses val="autoZero"/>
        <c:auto val="1"/>
        <c:lblOffset val="100"/>
        <c:noMultiLvlLbl val="0"/>
      </c:catAx>
      <c:valAx>
        <c:axId val="51786349"/>
        <c:scaling>
          <c:orientation val="minMax"/>
          <c:max val="8"/>
        </c:scaling>
        <c:axPos val="l"/>
        <c:title>
          <c:tx>
            <c:rich>
              <a:bodyPr vert="horz" rot="0" anchor="ctr"/>
              <a:lstStyle/>
              <a:p>
                <a:pPr algn="ctr">
                  <a:defRPr/>
                </a:pPr>
                <a:r>
                  <a:rPr lang="en-US" cap="none" sz="1000" b="1" i="0" u="none" baseline="0">
                    <a:latin typeface="Arial"/>
                    <a:ea typeface="Arial"/>
                    <a:cs typeface="Arial"/>
                  </a:rPr>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28123660"/>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GELEVERDE ENERGIE PER M2 EN PER DAG
2003 (2,8 m2, 180 liter- SOLES-2)</a:t>
            </a:r>
          </a:p>
        </c:rich>
      </c:tx>
      <c:layout/>
      <c:spPr>
        <a:noFill/>
        <a:ln>
          <a:noFill/>
        </a:ln>
      </c:spPr>
    </c:title>
    <c:plotArea>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SUMMARY!$B$18:$M$18</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SUMMARY!$B$19:$M$19</c:f>
              <c:numCache>
                <c:ptCount val="12"/>
                <c:pt idx="0">
                  <c:v>0.34384792626728117</c:v>
                </c:pt>
                <c:pt idx="1">
                  <c:v>0.5612893462469734</c:v>
                </c:pt>
                <c:pt idx="2">
                  <c:v>0.7106428571428571</c:v>
                </c:pt>
                <c:pt idx="3">
                  <c:v>0.818389880952381</c:v>
                </c:pt>
                <c:pt idx="4">
                  <c:v>0.8289403973509933</c:v>
                </c:pt>
                <c:pt idx="5">
                  <c:v>0.8358938437253354</c:v>
                </c:pt>
                <c:pt idx="6">
                  <c:v>0.8344322776280324</c:v>
                </c:pt>
                <c:pt idx="7">
                  <c:v>0.8441519694297472</c:v>
                </c:pt>
                <c:pt idx="8">
                  <c:v>0.8602864992150707</c:v>
                </c:pt>
                <c:pt idx="9">
                  <c:v>0.8446616541353383</c:v>
                </c:pt>
                <c:pt idx="10">
                  <c:v>0.7996492728828059</c:v>
                </c:pt>
                <c:pt idx="11">
                  <c:v>0.7549960861056751</c:v>
                </c:pt>
              </c:numCache>
            </c:numRef>
          </c:val>
          <c:smooth val="1"/>
        </c:ser>
        <c:marker val="1"/>
        <c:axId val="40071673"/>
        <c:axId val="25100738"/>
      </c:lineChart>
      <c:catAx>
        <c:axId val="40071673"/>
        <c:scaling>
          <c:orientation val="minMax"/>
        </c:scaling>
        <c:axPos val="b"/>
        <c:delete val="0"/>
        <c:numFmt formatCode="General" sourceLinked="1"/>
        <c:majorTickMark val="out"/>
        <c:minorTickMark val="none"/>
        <c:tickLblPos val="nextTo"/>
        <c:crossAx val="25100738"/>
        <c:crosses val="autoZero"/>
        <c:auto val="1"/>
        <c:lblOffset val="100"/>
        <c:noMultiLvlLbl val="0"/>
      </c:catAx>
      <c:valAx>
        <c:axId val="25100738"/>
        <c:scaling>
          <c:orientation val="minMax"/>
          <c:max val="1.1"/>
        </c:scaling>
        <c:axPos val="l"/>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40071673"/>
        <c:crossesAt val="1"/>
        <c:crossBetween val="between"/>
        <c:dispUnits/>
        <c:majorUnit val="0.1"/>
        <c:minorUnit val="0.0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PROGNOSE GEGENEREERDE JAARLIJKSE ENERGIEWINST (365 DAGEN)
2003 (systeem 2,8 m2, 150 Liter-SOLES-2)</a:t>
            </a:r>
          </a:p>
        </c:rich>
      </c:tx>
      <c:layout/>
      <c:spPr>
        <a:noFill/>
        <a:ln>
          <a:noFill/>
        </a:ln>
      </c:spPr>
    </c:title>
    <c:plotArea>
      <c:layout>
        <c:manualLayout>
          <c:xMode val="edge"/>
          <c:yMode val="edge"/>
          <c:x val="0.03375"/>
          <c:y val="0.1075"/>
          <c:w val="0.9535"/>
          <c:h val="0.8725"/>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cat>
            <c:strRef>
              <c:f>SUMMARY!$B$22:$M$22</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SUMMARY!$B$23:$M$23</c:f>
              <c:numCache>
                <c:ptCount val="12"/>
                <c:pt idx="0">
                  <c:v>1.2650852903225807</c:v>
                </c:pt>
                <c:pt idx="1">
                  <c:v>2.0650957627118642</c:v>
                </c:pt>
                <c:pt idx="2">
                  <c:v>2.6145971999999995</c:v>
                </c:pt>
                <c:pt idx="3">
                  <c:v>3.01102005</c:v>
                </c:pt>
                <c:pt idx="4">
                  <c:v>3.0498375099337744</c:v>
                </c:pt>
                <c:pt idx="5">
                  <c:v>3.075420629834254</c:v>
                </c:pt>
                <c:pt idx="6">
                  <c:v>3.070043235849057</c:v>
                </c:pt>
                <c:pt idx="7">
                  <c:v>3.1058039259259265</c:v>
                </c:pt>
                <c:pt idx="8">
                  <c:v>3.165166087912088</c:v>
                </c:pt>
                <c:pt idx="9">
                  <c:v>3.107679157894737</c:v>
                </c:pt>
                <c:pt idx="10">
                  <c:v>2.942069604790419</c:v>
                </c:pt>
                <c:pt idx="11">
                  <c:v>2.7777816000000004</c:v>
                </c:pt>
              </c:numCache>
            </c:numRef>
          </c:val>
          <c:smooth val="1"/>
        </c:ser>
        <c:axId val="24580051"/>
        <c:axId val="19893868"/>
      </c:lineChart>
      <c:catAx>
        <c:axId val="24580051"/>
        <c:scaling>
          <c:orientation val="minMax"/>
        </c:scaling>
        <c:axPos val="b"/>
        <c:delete val="0"/>
        <c:numFmt formatCode="General" sourceLinked="1"/>
        <c:majorTickMark val="out"/>
        <c:minorTickMark val="none"/>
        <c:tickLblPos val="nextTo"/>
        <c:crossAx val="19893868"/>
        <c:crosses val="autoZero"/>
        <c:auto val="1"/>
        <c:lblOffset val="100"/>
        <c:noMultiLvlLbl val="0"/>
      </c:catAx>
      <c:valAx>
        <c:axId val="19893868"/>
        <c:scaling>
          <c:orientation val="minMax"/>
          <c:max val="4"/>
        </c:scaling>
        <c:axPos val="l"/>
        <c:title>
          <c:tx>
            <c:rich>
              <a:bodyPr vert="horz" rot="-5400000" anchor="ctr"/>
              <a:lstStyle/>
              <a:p>
                <a:pPr algn="ctr">
                  <a:defRPr/>
                </a:pPr>
                <a:r>
                  <a:rPr lang="en-US" cap="none" sz="1000" b="1" i="0" u="none" baseline="0">
                    <a:latin typeface="Arial"/>
                    <a:ea typeface="Arial"/>
                    <a:cs typeface="Arial"/>
                  </a:rPr>
                  <a:t>GigaJoule</a:t>
                </a:r>
              </a:p>
            </c:rich>
          </c:tx>
          <c:layout/>
          <c:overlay val="0"/>
          <c:spPr>
            <a:noFill/>
            <a:ln>
              <a:noFill/>
            </a:ln>
          </c:spPr>
        </c:title>
        <c:majorGridlines/>
        <c:delete val="0"/>
        <c:numFmt formatCode="General" sourceLinked="1"/>
        <c:majorTickMark val="out"/>
        <c:minorTickMark val="none"/>
        <c:tickLblPos val="nextTo"/>
        <c:crossAx val="24580051"/>
        <c:crossesAt val="1"/>
        <c:crossBetween val="between"/>
        <c:dispUnits/>
        <c:majorUnit val="0.5"/>
        <c:minorUnit val="0.1"/>
      </c:valAx>
      <c:spPr>
        <a:solidFill>
          <a:srgbClr val="C0C0C0"/>
        </a:solidFill>
        <a:ln w="12700">
          <a:solidFill>
            <a:srgbClr val="CCFFFF"/>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600" b="1" i="0" u="none" baseline="0"/>
              <a:t>GEMETEN ENERGIEOPBRENGST /DAG EN PER MAAND
JAAR 2003</a:t>
            </a:r>
            <a:r>
              <a:rPr lang="en-US" cap="none" sz="1200" b="1" i="0" u="none" baseline="0"/>
              <a:t>(COPYRIGHT LOCUTIS ENERGY SYSTEMS)</a:t>
            </a:r>
            <a:r>
              <a:rPr lang="en-US" cap="none" sz="2600" b="1" i="0" u="none" baseline="0"/>
              <a:t> </a:t>
            </a:r>
          </a:p>
        </c:rich>
      </c:tx>
      <c:layout>
        <c:manualLayout>
          <c:xMode val="factor"/>
          <c:yMode val="factor"/>
          <c:x val="-0.01825"/>
          <c:y val="-0.02"/>
        </c:manualLayout>
      </c:layout>
      <c:spPr>
        <a:noFill/>
        <a:ln>
          <a:noFill/>
        </a:ln>
      </c:spPr>
    </c:title>
    <c:view3D>
      <c:rotX val="15"/>
      <c:rotY val="20"/>
      <c:depthPercent val="100"/>
      <c:rAngAx val="0"/>
      <c:perspective val="30"/>
    </c:view3D>
    <c:plotArea>
      <c:layout>
        <c:manualLayout>
          <c:xMode val="edge"/>
          <c:yMode val="edge"/>
          <c:x val="0.0465"/>
          <c:y val="0.121"/>
          <c:w val="0.9465"/>
          <c:h val="0.879"/>
        </c:manualLayout>
      </c:layout>
      <c:bar3DChart>
        <c:barDir val="col"/>
        <c:grouping val="standard"/>
        <c:varyColors val="0"/>
        <c:ser>
          <c:idx val="0"/>
          <c:order val="0"/>
          <c:tx>
            <c:strRef>
              <c:f>NUMBERS!$B$2</c:f>
              <c:strCache>
                <c:ptCount val="1"/>
                <c:pt idx="0">
                  <c:v>DECEMBER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NUMBERS!$B$4:$B$34</c:f>
              <c:numCache>
                <c:ptCount val="31"/>
                <c:pt idx="0">
                  <c:v>0.06000000000005912</c:v>
                </c:pt>
                <c:pt idx="1">
                  <c:v>0.0009999999999763531</c:v>
                </c:pt>
                <c:pt idx="2">
                  <c:v>0.004000000000019099</c:v>
                </c:pt>
                <c:pt idx="3">
                  <c:v>0</c:v>
                </c:pt>
                <c:pt idx="4">
                  <c:v>0</c:v>
                </c:pt>
                <c:pt idx="5">
                  <c:v>1.149000000000001</c:v>
                </c:pt>
                <c:pt idx="6">
                  <c:v>3.710999999999899</c:v>
                </c:pt>
                <c:pt idx="7">
                  <c:v>2.6480000000000246</c:v>
                </c:pt>
                <c:pt idx="8">
                  <c:v>2.5919999999999845</c:v>
                </c:pt>
                <c:pt idx="9">
                  <c:v>2</c:v>
                </c:pt>
                <c:pt idx="10">
                  <c:v>0</c:v>
                </c:pt>
                <c:pt idx="11">
                  <c:v>0</c:v>
                </c:pt>
                <c:pt idx="12">
                  <c:v>0</c:v>
                </c:pt>
                <c:pt idx="13">
                  <c:v>0.7019999999999982</c:v>
                </c:pt>
                <c:pt idx="14">
                  <c:v>0.761000000000081</c:v>
                </c:pt>
                <c:pt idx="15">
                  <c:v>0.01599999999996271</c:v>
                </c:pt>
                <c:pt idx="16">
                  <c:v>3.076000000000022</c:v>
                </c:pt>
                <c:pt idx="17">
                  <c:v>2.780999999999949</c:v>
                </c:pt>
                <c:pt idx="18">
                  <c:v>0</c:v>
                </c:pt>
                <c:pt idx="19">
                  <c:v>0</c:v>
                </c:pt>
                <c:pt idx="20">
                  <c:v>0.13200000000006185</c:v>
                </c:pt>
                <c:pt idx="21">
                  <c:v>1.0339999999999918</c:v>
                </c:pt>
                <c:pt idx="22">
                  <c:v>0</c:v>
                </c:pt>
                <c:pt idx="23">
                  <c:v>0</c:v>
                </c:pt>
                <c:pt idx="24">
                  <c:v>0.04899999999997817</c:v>
                </c:pt>
                <c:pt idx="25">
                  <c:v>0</c:v>
                </c:pt>
                <c:pt idx="26">
                  <c:v>2.881999999999948</c:v>
                </c:pt>
                <c:pt idx="27">
                  <c:v>0</c:v>
                </c:pt>
                <c:pt idx="28">
                  <c:v>0.14600000000007185</c:v>
                </c:pt>
                <c:pt idx="29">
                  <c:v>0.0009999999999763531</c:v>
                </c:pt>
                <c:pt idx="30">
                  <c:v>0.028999999999996362</c:v>
                </c:pt>
              </c:numCache>
            </c:numRef>
          </c:val>
          <c:shape val="box"/>
        </c:ser>
        <c:ser>
          <c:idx val="1"/>
          <c:order val="1"/>
          <c:tx>
            <c:strRef>
              <c:f>NUMBERS!$C$2</c:f>
              <c:strCache>
                <c:ptCount val="1"/>
                <c:pt idx="0">
                  <c:v>NOVEMBER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NUMBERS!$C$4:$C$34</c:f>
              <c:numCache>
                <c:ptCount val="31"/>
                <c:pt idx="0">
                  <c:v>0</c:v>
                </c:pt>
                <c:pt idx="1">
                  <c:v>0.47299999999995634</c:v>
                </c:pt>
                <c:pt idx="2">
                  <c:v>1.2080000000000837</c:v>
                </c:pt>
                <c:pt idx="3">
                  <c:v>2.9279999999999973</c:v>
                </c:pt>
                <c:pt idx="4">
                  <c:v>3.159999999999968</c:v>
                </c:pt>
                <c:pt idx="5">
                  <c:v>3.2409999999999854</c:v>
                </c:pt>
                <c:pt idx="6">
                  <c:v>2.4740000000000464</c:v>
                </c:pt>
                <c:pt idx="7">
                  <c:v>1.572999999999979</c:v>
                </c:pt>
                <c:pt idx="8">
                  <c:v>1.419999999999959</c:v>
                </c:pt>
                <c:pt idx="9">
                  <c:v>1.7910000000000537</c:v>
                </c:pt>
                <c:pt idx="10">
                  <c:v>0</c:v>
                </c:pt>
                <c:pt idx="11">
                  <c:v>0</c:v>
                </c:pt>
                <c:pt idx="12">
                  <c:v>1.447999999999979</c:v>
                </c:pt>
                <c:pt idx="13">
                  <c:v>0</c:v>
                </c:pt>
                <c:pt idx="14">
                  <c:v>0.3350000000000364</c:v>
                </c:pt>
                <c:pt idx="15">
                  <c:v>0</c:v>
                </c:pt>
                <c:pt idx="16">
                  <c:v>0.20799999999997</c:v>
                </c:pt>
                <c:pt idx="17">
                  <c:v>0</c:v>
                </c:pt>
                <c:pt idx="18">
                  <c:v>0.6739999999999782</c:v>
                </c:pt>
                <c:pt idx="19">
                  <c:v>0</c:v>
                </c:pt>
                <c:pt idx="20">
                  <c:v>0</c:v>
                </c:pt>
                <c:pt idx="21">
                  <c:v>0.4600000000000364</c:v>
                </c:pt>
                <c:pt idx="22">
                  <c:v>0.0019999999999527063</c:v>
                </c:pt>
                <c:pt idx="23">
                  <c:v>0</c:v>
                </c:pt>
                <c:pt idx="24">
                  <c:v>1.3523999999999887</c:v>
                </c:pt>
                <c:pt idx="25">
                  <c:v>0.15160000000003038</c:v>
                </c:pt>
                <c:pt idx="26">
                  <c:v>1.3250000000000455</c:v>
                </c:pt>
                <c:pt idx="27">
                  <c:v>2.8769999999999527</c:v>
                </c:pt>
                <c:pt idx="28">
                  <c:v>0.49099999999998545</c:v>
                </c:pt>
                <c:pt idx="29">
                  <c:v>1.26400000000001</c:v>
                </c:pt>
              </c:numCache>
            </c:numRef>
          </c:val>
          <c:shape val="box"/>
        </c:ser>
        <c:ser>
          <c:idx val="2"/>
          <c:order val="2"/>
          <c:tx>
            <c:strRef>
              <c:f>NUMBERS!$D$2</c:f>
              <c:strCache>
                <c:ptCount val="1"/>
                <c:pt idx="0">
                  <c:v>OKTOBER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NUMBERS!$D$4:$D$34</c:f>
              <c:numCache>
                <c:ptCount val="31"/>
                <c:pt idx="0">
                  <c:v>1.5590000000000828</c:v>
                </c:pt>
                <c:pt idx="1">
                  <c:v>0.7789999999999964</c:v>
                </c:pt>
                <c:pt idx="2">
                  <c:v>0.9689999999999372</c:v>
                </c:pt>
                <c:pt idx="3">
                  <c:v>2.1159999999999854</c:v>
                </c:pt>
                <c:pt idx="4">
                  <c:v>2.9460000000000264</c:v>
                </c:pt>
                <c:pt idx="5">
                  <c:v>1.0570000000000164</c:v>
                </c:pt>
                <c:pt idx="6">
                  <c:v>0.4880000000000564</c:v>
                </c:pt>
                <c:pt idx="7">
                  <c:v>0.04899999999997817</c:v>
                </c:pt>
                <c:pt idx="8">
                  <c:v>0.7309999999999945</c:v>
                </c:pt>
                <c:pt idx="9">
                  <c:v>3.6680000000000064</c:v>
                </c:pt>
                <c:pt idx="10">
                  <c:v>0.15599999999994907</c:v>
                </c:pt>
                <c:pt idx="11">
                  <c:v>2.0109999999999673</c:v>
                </c:pt>
                <c:pt idx="12">
                  <c:v>3.5470000000000255</c:v>
                </c:pt>
                <c:pt idx="13">
                  <c:v>3.062999999999988</c:v>
                </c:pt>
                <c:pt idx="14">
                  <c:v>4.210000000000036</c:v>
                </c:pt>
                <c:pt idx="15">
                  <c:v>3.605000000000018</c:v>
                </c:pt>
                <c:pt idx="16">
                  <c:v>3.149000000000001</c:v>
                </c:pt>
                <c:pt idx="17">
                  <c:v>2.4629999999999654</c:v>
                </c:pt>
                <c:pt idx="18">
                  <c:v>3.7250000000000227</c:v>
                </c:pt>
                <c:pt idx="19">
                  <c:v>2.006999999999948</c:v>
                </c:pt>
                <c:pt idx="20">
                  <c:v>0.23200000000008458</c:v>
                </c:pt>
                <c:pt idx="21">
                  <c:v>1.5979999999999563</c:v>
                </c:pt>
                <c:pt idx="22">
                  <c:v>4.212999999999965</c:v>
                </c:pt>
                <c:pt idx="23">
                  <c:v>0.6840000000000828</c:v>
                </c:pt>
                <c:pt idx="24">
                  <c:v>0.12999999999999545</c:v>
                </c:pt>
                <c:pt idx="25">
                  <c:v>3.7590000000000146</c:v>
                </c:pt>
                <c:pt idx="26">
                  <c:v>3.974999999999909</c:v>
                </c:pt>
                <c:pt idx="27">
                  <c:v>2.8010000000000446</c:v>
                </c:pt>
                <c:pt idx="28">
                  <c:v>0.8999999999999773</c:v>
                </c:pt>
                <c:pt idx="29">
                  <c:v>0.6620000000000346</c:v>
                </c:pt>
                <c:pt idx="30">
                  <c:v>0.1209999999999809</c:v>
                </c:pt>
              </c:numCache>
            </c:numRef>
          </c:val>
          <c:shape val="box"/>
        </c:ser>
        <c:ser>
          <c:idx val="3"/>
          <c:order val="3"/>
          <c:tx>
            <c:strRef>
              <c:f>NUMBERS!$E$2</c:f>
              <c:strCache>
                <c:ptCount val="1"/>
                <c:pt idx="0">
                  <c:v>SEPTEMBER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NUMBERS!$E$4:$E$34</c:f>
              <c:numCache>
                <c:ptCount val="31"/>
                <c:pt idx="0">
                  <c:v>2.1509999999999536</c:v>
                </c:pt>
                <c:pt idx="1">
                  <c:v>1.3110000000000355</c:v>
                </c:pt>
                <c:pt idx="2">
                  <c:v>3.425000000000068</c:v>
                </c:pt>
                <c:pt idx="3">
                  <c:v>2.3729999999999336</c:v>
                </c:pt>
                <c:pt idx="4">
                  <c:v>1.6100000000000136</c:v>
                </c:pt>
                <c:pt idx="5">
                  <c:v>3.1019999999999754</c:v>
                </c:pt>
                <c:pt idx="6">
                  <c:v>2.0750000000000455</c:v>
                </c:pt>
                <c:pt idx="7">
                  <c:v>4.736999999999966</c:v>
                </c:pt>
                <c:pt idx="8">
                  <c:v>1.5349999999999682</c:v>
                </c:pt>
                <c:pt idx="9">
                  <c:v>0</c:v>
                </c:pt>
                <c:pt idx="10">
                  <c:v>3.9820000000000846</c:v>
                </c:pt>
                <c:pt idx="11">
                  <c:v>1.3399999999999181</c:v>
                </c:pt>
                <c:pt idx="12">
                  <c:v>5.160000000000082</c:v>
                </c:pt>
                <c:pt idx="13">
                  <c:v>5.625999999999976</c:v>
                </c:pt>
                <c:pt idx="14">
                  <c:v>2.8519999999999754</c:v>
                </c:pt>
                <c:pt idx="15">
                  <c:v>2.408999999999992</c:v>
                </c:pt>
                <c:pt idx="16">
                  <c:v>3.969000000000051</c:v>
                </c:pt>
                <c:pt idx="17">
                  <c:v>3.756999999999948</c:v>
                </c:pt>
                <c:pt idx="18">
                  <c:v>3.175000000000068</c:v>
                </c:pt>
                <c:pt idx="19">
                  <c:v>3.52699999999993</c:v>
                </c:pt>
                <c:pt idx="20">
                  <c:v>3.618000000000052</c:v>
                </c:pt>
                <c:pt idx="21">
                  <c:v>3.5289999999999964</c:v>
                </c:pt>
                <c:pt idx="22">
                  <c:v>0.6999999999999318</c:v>
                </c:pt>
                <c:pt idx="23">
                  <c:v>4.09800000000007</c:v>
                </c:pt>
                <c:pt idx="24">
                  <c:v>3.447999999999979</c:v>
                </c:pt>
                <c:pt idx="25">
                  <c:v>1.802000000000021</c:v>
                </c:pt>
                <c:pt idx="26">
                  <c:v>3.048000000000002</c:v>
                </c:pt>
                <c:pt idx="27">
                  <c:v>0.38199999999994816</c:v>
                </c:pt>
                <c:pt idx="28">
                  <c:v>1.9360000000000355</c:v>
                </c:pt>
                <c:pt idx="29">
                  <c:v>2.564999999999941</c:v>
                </c:pt>
              </c:numCache>
            </c:numRef>
          </c:val>
          <c:shape val="box"/>
        </c:ser>
        <c:ser>
          <c:idx val="4"/>
          <c:order val="4"/>
          <c:tx>
            <c:strRef>
              <c:f>NUMBERS!$F$2</c:f>
              <c:strCache>
                <c:ptCount val="1"/>
                <c:pt idx="0">
                  <c:v>AUGUSTUS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NUMBERS!$F$4:$F$34</c:f>
              <c:numCache>
                <c:ptCount val="31"/>
                <c:pt idx="0">
                  <c:v>2.3479999999999563</c:v>
                </c:pt>
                <c:pt idx="1">
                  <c:v>2.899000000000001</c:v>
                </c:pt>
                <c:pt idx="2">
                  <c:v>4.972000000000037</c:v>
                </c:pt>
                <c:pt idx="3">
                  <c:v>3.0469999999999686</c:v>
                </c:pt>
                <c:pt idx="4">
                  <c:v>3.0500000000000114</c:v>
                </c:pt>
                <c:pt idx="5">
                  <c:v>2.8519999999999754</c:v>
                </c:pt>
                <c:pt idx="6">
                  <c:v>2.55600000000004</c:v>
                </c:pt>
                <c:pt idx="7">
                  <c:v>3.2189999999999372</c:v>
                </c:pt>
                <c:pt idx="8">
                  <c:v>1.6030000000000655</c:v>
                </c:pt>
                <c:pt idx="9">
                  <c:v>4.510999999999967</c:v>
                </c:pt>
                <c:pt idx="10">
                  <c:v>2.0120000000000573</c:v>
                </c:pt>
                <c:pt idx="11">
                  <c:v>3.8759999999999764</c:v>
                </c:pt>
                <c:pt idx="12">
                  <c:v>1.3909999999999627</c:v>
                </c:pt>
                <c:pt idx="13">
                  <c:v>2.8910000000000764</c:v>
                </c:pt>
                <c:pt idx="14">
                  <c:v>2.7889999999999873</c:v>
                </c:pt>
                <c:pt idx="15">
                  <c:v>1.4879999999999427</c:v>
                </c:pt>
                <c:pt idx="16">
                  <c:v>1</c:v>
                </c:pt>
                <c:pt idx="17">
                  <c:v>3.05600000000004</c:v>
                </c:pt>
                <c:pt idx="18">
                  <c:v>5.0079999999999245</c:v>
                </c:pt>
                <c:pt idx="19">
                  <c:v>4.018000000000029</c:v>
                </c:pt>
                <c:pt idx="20">
                  <c:v>1.8079999999999927</c:v>
                </c:pt>
                <c:pt idx="21">
                  <c:v>0.21800000000007458</c:v>
                </c:pt>
                <c:pt idx="22">
                  <c:v>3.7169999999999845</c:v>
                </c:pt>
                <c:pt idx="23">
                  <c:v>0</c:v>
                </c:pt>
                <c:pt idx="24">
                  <c:v>3.088999999999942</c:v>
                </c:pt>
                <c:pt idx="25">
                  <c:v>4.377000000000066</c:v>
                </c:pt>
                <c:pt idx="26">
                  <c:v>1.3159999999999172</c:v>
                </c:pt>
                <c:pt idx="27">
                  <c:v>0.7250000000000227</c:v>
                </c:pt>
                <c:pt idx="28">
                  <c:v>0.40399999999999636</c:v>
                </c:pt>
                <c:pt idx="29">
                  <c:v>3.1820000000000164</c:v>
                </c:pt>
                <c:pt idx="30">
                  <c:v>1.6200000000000045</c:v>
                </c:pt>
              </c:numCache>
            </c:numRef>
          </c:val>
          <c:shape val="box"/>
        </c:ser>
        <c:ser>
          <c:idx val="5"/>
          <c:order val="5"/>
          <c:tx>
            <c:strRef>
              <c:f>NUMBERS!$G$2</c:f>
              <c:strCache>
                <c:ptCount val="1"/>
                <c:pt idx="0">
                  <c:v>JULI</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NUMBERS!$G$4:$G$34</c:f>
              <c:numCache>
                <c:ptCount val="31"/>
                <c:pt idx="0">
                  <c:v>0.38100000000002865</c:v>
                </c:pt>
                <c:pt idx="1">
                  <c:v>0.3129999999999882</c:v>
                </c:pt>
                <c:pt idx="2">
                  <c:v>1.143000000000029</c:v>
                </c:pt>
                <c:pt idx="3">
                  <c:v>0.0009999999999763531</c:v>
                </c:pt>
                <c:pt idx="4">
                  <c:v>0.2880000000000109</c:v>
                </c:pt>
                <c:pt idx="5">
                  <c:v>2.9569999999999936</c:v>
                </c:pt>
                <c:pt idx="6">
                  <c:v>5.023000000000025</c:v>
                </c:pt>
                <c:pt idx="7">
                  <c:v>1.655999999999949</c:v>
                </c:pt>
                <c:pt idx="8">
                  <c:v>4.478000000000009</c:v>
                </c:pt>
                <c:pt idx="9">
                  <c:v>3.441000000000031</c:v>
                </c:pt>
                <c:pt idx="10">
                  <c:v>1.733000000000004</c:v>
                </c:pt>
                <c:pt idx="11">
                  <c:v>3.1270000000000095</c:v>
                </c:pt>
                <c:pt idx="12">
                  <c:v>4.819999999999993</c:v>
                </c:pt>
                <c:pt idx="13">
                  <c:v>3.211999999999989</c:v>
                </c:pt>
                <c:pt idx="14">
                  <c:v>2.507000000000005</c:v>
                </c:pt>
                <c:pt idx="15">
                  <c:v>1.7969999999999686</c:v>
                </c:pt>
                <c:pt idx="16">
                  <c:v>0</c:v>
                </c:pt>
                <c:pt idx="17">
                  <c:v>1.771000000000015</c:v>
                </c:pt>
                <c:pt idx="18">
                  <c:v>3.6650000000000205</c:v>
                </c:pt>
                <c:pt idx="19">
                  <c:v>1.33299999999997</c:v>
                </c:pt>
                <c:pt idx="20">
                  <c:v>2.540999999999997</c:v>
                </c:pt>
                <c:pt idx="21">
                  <c:v>2.8210000000000264</c:v>
                </c:pt>
                <c:pt idx="22">
                  <c:v>2.947999999999979</c:v>
                </c:pt>
                <c:pt idx="23">
                  <c:v>2.6370000000000005</c:v>
                </c:pt>
                <c:pt idx="24">
                  <c:v>1.7169999999999845</c:v>
                </c:pt>
                <c:pt idx="25">
                  <c:v>1.4280000000000541</c:v>
                </c:pt>
                <c:pt idx="26">
                  <c:v>2.0979999999999563</c:v>
                </c:pt>
                <c:pt idx="27">
                  <c:v>5.062999999999988</c:v>
                </c:pt>
                <c:pt idx="28">
                  <c:v>2.0340000000000487</c:v>
                </c:pt>
                <c:pt idx="29">
                  <c:v>1.0269999999999868</c:v>
                </c:pt>
                <c:pt idx="30">
                  <c:v>3.7280000000000086</c:v>
                </c:pt>
              </c:numCache>
            </c:numRef>
          </c:val>
          <c:shape val="box"/>
        </c:ser>
        <c:ser>
          <c:idx val="6"/>
          <c:order val="6"/>
          <c:tx>
            <c:strRef>
              <c:f>NUMBERS!$H$2</c:f>
              <c:strCache>
                <c:ptCount val="1"/>
                <c:pt idx="0">
                  <c:v>JUNI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NUMBERS!$H$4:$H$33</c:f>
              <c:numCache>
                <c:ptCount val="30"/>
                <c:pt idx="0">
                  <c:v>2.4350000000000023</c:v>
                </c:pt>
                <c:pt idx="1">
                  <c:v>1.608000000000004</c:v>
                </c:pt>
                <c:pt idx="2">
                  <c:v>1.1899999999999977</c:v>
                </c:pt>
                <c:pt idx="3">
                  <c:v>1.9809999999999945</c:v>
                </c:pt>
                <c:pt idx="4">
                  <c:v>3.665999999999997</c:v>
                </c:pt>
                <c:pt idx="5">
                  <c:v>2.7490000000000236</c:v>
                </c:pt>
                <c:pt idx="6">
                  <c:v>3.065999999999974</c:v>
                </c:pt>
                <c:pt idx="7">
                  <c:v>0.28300000000001546</c:v>
                </c:pt>
                <c:pt idx="8">
                  <c:v>5.120999999999981</c:v>
                </c:pt>
                <c:pt idx="9">
                  <c:v>0.5430000000000064</c:v>
                </c:pt>
                <c:pt idx="10">
                  <c:v>4.2690000000000055</c:v>
                </c:pt>
                <c:pt idx="11">
                  <c:v>1.1200000000000045</c:v>
                </c:pt>
                <c:pt idx="12">
                  <c:v>5.007000000000005</c:v>
                </c:pt>
                <c:pt idx="13">
                  <c:v>1.8340000000000032</c:v>
                </c:pt>
                <c:pt idx="14">
                  <c:v>4.915999999999997</c:v>
                </c:pt>
                <c:pt idx="15">
                  <c:v>3.420000000000016</c:v>
                </c:pt>
                <c:pt idx="16">
                  <c:v>1.5279999999999632</c:v>
                </c:pt>
                <c:pt idx="17">
                  <c:v>2.9739999999999895</c:v>
                </c:pt>
                <c:pt idx="18">
                  <c:v>0.5230000000000246</c:v>
                </c:pt>
                <c:pt idx="19">
                  <c:v>2.870999999999981</c:v>
                </c:pt>
                <c:pt idx="20">
                  <c:v>3.6240000000000236</c:v>
                </c:pt>
                <c:pt idx="21">
                  <c:v>0.6560000000000059</c:v>
                </c:pt>
                <c:pt idx="22">
                  <c:v>2.1159999999999854</c:v>
                </c:pt>
                <c:pt idx="23">
                  <c:v>3.2490000000000236</c:v>
                </c:pt>
                <c:pt idx="24">
                  <c:v>4.389999999999986</c:v>
                </c:pt>
                <c:pt idx="25">
                  <c:v>3.0009999999999764</c:v>
                </c:pt>
                <c:pt idx="26">
                  <c:v>1.7520000000000095</c:v>
                </c:pt>
                <c:pt idx="27">
                  <c:v>0.8629999999999995</c:v>
                </c:pt>
                <c:pt idx="28">
                  <c:v>2.3999999999999773</c:v>
                </c:pt>
                <c:pt idx="29">
                  <c:v>0</c:v>
                </c:pt>
              </c:numCache>
            </c:numRef>
          </c:val>
          <c:shape val="box"/>
        </c:ser>
        <c:ser>
          <c:idx val="7"/>
          <c:order val="7"/>
          <c:tx>
            <c:strRef>
              <c:f>NUMBERS!$I$2</c:f>
              <c:strCache>
                <c:ptCount val="1"/>
                <c:pt idx="0">
                  <c:v>MEI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NUMBERS!$I$4:$I$34</c:f>
              <c:numCache>
                <c:ptCount val="31"/>
                <c:pt idx="0">
                  <c:v>3.0060000000000286</c:v>
                </c:pt>
                <c:pt idx="1">
                  <c:v>0.8360000000000127</c:v>
                </c:pt>
                <c:pt idx="2">
                  <c:v>4.649000000000001</c:v>
                </c:pt>
                <c:pt idx="3">
                  <c:v>5.2379999999999995</c:v>
                </c:pt>
                <c:pt idx="4">
                  <c:v>0.20599999999996044</c:v>
                </c:pt>
                <c:pt idx="5">
                  <c:v>2.3110000000000355</c:v>
                </c:pt>
                <c:pt idx="6">
                  <c:v>3.7589999999999577</c:v>
                </c:pt>
                <c:pt idx="7">
                  <c:v>3.4569999999999936</c:v>
                </c:pt>
                <c:pt idx="8">
                  <c:v>0.5830000000000268</c:v>
                </c:pt>
                <c:pt idx="9">
                  <c:v>4.326000000000022</c:v>
                </c:pt>
                <c:pt idx="10">
                  <c:v>4.308999999999969</c:v>
                </c:pt>
                <c:pt idx="11">
                  <c:v>1.2370000000000232</c:v>
                </c:pt>
                <c:pt idx="12">
                  <c:v>3.343999999999994</c:v>
                </c:pt>
                <c:pt idx="13">
                  <c:v>1.3310000000000173</c:v>
                </c:pt>
                <c:pt idx="14">
                  <c:v>4.0639999999999645</c:v>
                </c:pt>
                <c:pt idx="15">
                  <c:v>1.3810000000000286</c:v>
                </c:pt>
                <c:pt idx="16">
                  <c:v>0.6299999999999955</c:v>
                </c:pt>
                <c:pt idx="17">
                  <c:v>1.7909999999999968</c:v>
                </c:pt>
                <c:pt idx="18">
                  <c:v>0.03300000000001546</c:v>
                </c:pt>
                <c:pt idx="19">
                  <c:v>0.9599999999999795</c:v>
                </c:pt>
                <c:pt idx="20">
                  <c:v>2.6750000000000114</c:v>
                </c:pt>
                <c:pt idx="21">
                  <c:v>0.007000000000005002</c:v>
                </c:pt>
                <c:pt idx="22">
                  <c:v>0.5409999999999968</c:v>
                </c:pt>
                <c:pt idx="23">
                  <c:v>0</c:v>
                </c:pt>
                <c:pt idx="24">
                  <c:v>0.5919999999999845</c:v>
                </c:pt>
                <c:pt idx="25">
                  <c:v>5.90300000000002</c:v>
                </c:pt>
                <c:pt idx="26">
                  <c:v>1.4529999999999745</c:v>
                </c:pt>
                <c:pt idx="27">
                  <c:v>4.63900000000001</c:v>
                </c:pt>
                <c:pt idx="28">
                  <c:v>4.61099999999999</c:v>
                </c:pt>
                <c:pt idx="29">
                  <c:v>3.6859999999999786</c:v>
                </c:pt>
                <c:pt idx="30">
                  <c:v>3.9390000000000214</c:v>
                </c:pt>
              </c:numCache>
            </c:numRef>
          </c:val>
          <c:shape val="box"/>
        </c:ser>
        <c:ser>
          <c:idx val="8"/>
          <c:order val="8"/>
          <c:tx>
            <c:strRef>
              <c:f>NUMBERS!$J$2</c:f>
              <c:strCache>
                <c:ptCount val="1"/>
                <c:pt idx="0">
                  <c:v>APRIL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NUMBERS!$J$4:$J$33</c:f>
              <c:numCache>
                <c:ptCount val="30"/>
                <c:pt idx="0">
                  <c:v>0.6090000000000089</c:v>
                </c:pt>
                <c:pt idx="1">
                  <c:v>2.7820000000000107</c:v>
                </c:pt>
                <c:pt idx="2">
                  <c:v>3.6430000000000007</c:v>
                </c:pt>
                <c:pt idx="3">
                  <c:v>0.07499999999998863</c:v>
                </c:pt>
                <c:pt idx="4">
                  <c:v>3.1399999999999864</c:v>
                </c:pt>
                <c:pt idx="5">
                  <c:v>3.3029999999999973</c:v>
                </c:pt>
                <c:pt idx="6">
                  <c:v>5.261000000000024</c:v>
                </c:pt>
                <c:pt idx="7">
                  <c:v>3.2889999999999873</c:v>
                </c:pt>
                <c:pt idx="8">
                  <c:v>2.6779999999999973</c:v>
                </c:pt>
                <c:pt idx="9">
                  <c:v>1.4800000000000182</c:v>
                </c:pt>
                <c:pt idx="10">
                  <c:v>3.171999999999997</c:v>
                </c:pt>
                <c:pt idx="11">
                  <c:v>4.531999999999982</c:v>
                </c:pt>
                <c:pt idx="12">
                  <c:v>5.561000000000007</c:v>
                </c:pt>
                <c:pt idx="13">
                  <c:v>4.13300000000001</c:v>
                </c:pt>
                <c:pt idx="14">
                  <c:v>5.843999999999994</c:v>
                </c:pt>
                <c:pt idx="15">
                  <c:v>4.949999999999989</c:v>
                </c:pt>
                <c:pt idx="16">
                  <c:v>4.760999999999996</c:v>
                </c:pt>
                <c:pt idx="17">
                  <c:v>3.437000000000012</c:v>
                </c:pt>
                <c:pt idx="18">
                  <c:v>0.10699999999999932</c:v>
                </c:pt>
                <c:pt idx="19">
                  <c:v>4.893000000000001</c:v>
                </c:pt>
                <c:pt idx="20">
                  <c:v>3.276999999999987</c:v>
                </c:pt>
                <c:pt idx="21">
                  <c:v>4.189000000000021</c:v>
                </c:pt>
                <c:pt idx="22">
                  <c:v>3.8370000000000175</c:v>
                </c:pt>
                <c:pt idx="23">
                  <c:v>3.937999999999988</c:v>
                </c:pt>
                <c:pt idx="24">
                  <c:v>2.2280000000000086</c:v>
                </c:pt>
                <c:pt idx="25">
                  <c:v>0.12299999999999045</c:v>
                </c:pt>
                <c:pt idx="26">
                  <c:v>4.301999999999964</c:v>
                </c:pt>
                <c:pt idx="27">
                  <c:v>1.0200000000000387</c:v>
                </c:pt>
                <c:pt idx="28">
                  <c:v>0</c:v>
                </c:pt>
                <c:pt idx="29">
                  <c:v>5.33299999999997</c:v>
                </c:pt>
              </c:numCache>
            </c:numRef>
          </c:val>
          <c:shape val="box"/>
        </c:ser>
        <c:ser>
          <c:idx val="9"/>
          <c:order val="9"/>
          <c:tx>
            <c:strRef>
              <c:f>NUMBERS!$K$2</c:f>
              <c:strCache>
                <c:ptCount val="1"/>
                <c:pt idx="0">
                  <c:v>MAART</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NUMBERS!$K$4:$K$34</c:f>
              <c:numCache>
                <c:ptCount val="31"/>
                <c:pt idx="0">
                  <c:v>2.6940000000000026</c:v>
                </c:pt>
                <c:pt idx="1">
                  <c:v>0.8460000000000036</c:v>
                </c:pt>
                <c:pt idx="2">
                  <c:v>3.453000000000003</c:v>
                </c:pt>
                <c:pt idx="3">
                  <c:v>0.2740000000000009</c:v>
                </c:pt>
                <c:pt idx="4">
                  <c:v>0.033999999999991815</c:v>
                </c:pt>
                <c:pt idx="5">
                  <c:v>0.21000000000000796</c:v>
                </c:pt>
                <c:pt idx="6">
                  <c:v>0.5999999999999943</c:v>
                </c:pt>
                <c:pt idx="7">
                  <c:v>0.4159999999999968</c:v>
                </c:pt>
                <c:pt idx="8">
                  <c:v>2.9180000000000064</c:v>
                </c:pt>
                <c:pt idx="9">
                  <c:v>0.9489999999999981</c:v>
                </c:pt>
                <c:pt idx="10">
                  <c:v>0</c:v>
                </c:pt>
                <c:pt idx="11">
                  <c:v>1.2469999999999999</c:v>
                </c:pt>
                <c:pt idx="12">
                  <c:v>4.971000000000004</c:v>
                </c:pt>
                <c:pt idx="13">
                  <c:v>4.048999999999992</c:v>
                </c:pt>
                <c:pt idx="14">
                  <c:v>3.977000000000004</c:v>
                </c:pt>
                <c:pt idx="15">
                  <c:v>5.879000000000005</c:v>
                </c:pt>
                <c:pt idx="16">
                  <c:v>3.308000000000007</c:v>
                </c:pt>
                <c:pt idx="17">
                  <c:v>3.7399999999999807</c:v>
                </c:pt>
                <c:pt idx="18">
                  <c:v>2.9070000000000107</c:v>
                </c:pt>
                <c:pt idx="19">
                  <c:v>1.8839999999999861</c:v>
                </c:pt>
                <c:pt idx="20">
                  <c:v>3.0889999999999986</c:v>
                </c:pt>
                <c:pt idx="21">
                  <c:v>4.475999999999999</c:v>
                </c:pt>
                <c:pt idx="22">
                  <c:v>4.494</c:v>
                </c:pt>
                <c:pt idx="23">
                  <c:v>5.345000000000027</c:v>
                </c:pt>
                <c:pt idx="24">
                  <c:v>3.2249999999999943</c:v>
                </c:pt>
                <c:pt idx="25">
                  <c:v>4.031999999999982</c:v>
                </c:pt>
                <c:pt idx="26">
                  <c:v>3.850999999999999</c:v>
                </c:pt>
                <c:pt idx="27">
                  <c:v>3.4150000000000205</c:v>
                </c:pt>
                <c:pt idx="28">
                  <c:v>0.9909999999999854</c:v>
                </c:pt>
                <c:pt idx="29">
                  <c:v>5.777000000000015</c:v>
                </c:pt>
                <c:pt idx="30">
                  <c:v>3.305999999999983</c:v>
                </c:pt>
              </c:numCache>
            </c:numRef>
          </c:val>
          <c:shape val="box"/>
        </c:ser>
        <c:ser>
          <c:idx val="10"/>
          <c:order val="10"/>
          <c:tx>
            <c:strRef>
              <c:f>NUMBERS!$L$2</c:f>
              <c:strCache>
                <c:ptCount val="1"/>
                <c:pt idx="0">
                  <c:v>FEBRUARI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NUMBERS!$L$4:$L$32</c:f>
              <c:numCache>
                <c:ptCount val="29"/>
                <c:pt idx="0">
                  <c:v>0</c:v>
                </c:pt>
                <c:pt idx="1">
                  <c:v>0</c:v>
                </c:pt>
                <c:pt idx="2">
                  <c:v>1.8419999999999987</c:v>
                </c:pt>
                <c:pt idx="3">
                  <c:v>1.318999999999999</c:v>
                </c:pt>
                <c:pt idx="4">
                  <c:v>2.7250000000000014</c:v>
                </c:pt>
                <c:pt idx="5">
                  <c:v>0.1529999999999987</c:v>
                </c:pt>
                <c:pt idx="6">
                  <c:v>0</c:v>
                </c:pt>
                <c:pt idx="7">
                  <c:v>0</c:v>
                </c:pt>
                <c:pt idx="8">
                  <c:v>0</c:v>
                </c:pt>
                <c:pt idx="9">
                  <c:v>3.6030000000000015</c:v>
                </c:pt>
                <c:pt idx="10">
                  <c:v>0.13700000000000045</c:v>
                </c:pt>
                <c:pt idx="11">
                  <c:v>0</c:v>
                </c:pt>
                <c:pt idx="12">
                  <c:v>3.732999999999997</c:v>
                </c:pt>
                <c:pt idx="13">
                  <c:v>3.5660000000000025</c:v>
                </c:pt>
                <c:pt idx="14">
                  <c:v>0</c:v>
                </c:pt>
                <c:pt idx="15">
                  <c:v>5.011000000000003</c:v>
                </c:pt>
                <c:pt idx="16">
                  <c:v>3.716000000000001</c:v>
                </c:pt>
                <c:pt idx="17">
                  <c:v>2.908999999999999</c:v>
                </c:pt>
                <c:pt idx="18">
                  <c:v>4.024999999999999</c:v>
                </c:pt>
                <c:pt idx="19">
                  <c:v>3.324000000000005</c:v>
                </c:pt>
                <c:pt idx="20">
                  <c:v>3.513999999999996</c:v>
                </c:pt>
                <c:pt idx="21">
                  <c:v>3.358000000000004</c:v>
                </c:pt>
                <c:pt idx="22">
                  <c:v>4.122</c:v>
                </c:pt>
                <c:pt idx="23">
                  <c:v>3.185999999999993</c:v>
                </c:pt>
                <c:pt idx="24">
                  <c:v>3.4380000000000024</c:v>
                </c:pt>
                <c:pt idx="25">
                  <c:v>3.9819999999999993</c:v>
                </c:pt>
                <c:pt idx="26">
                  <c:v>3.682000000000002</c:v>
                </c:pt>
                <c:pt idx="27">
                  <c:v>1.5339999999999918</c:v>
                </c:pt>
              </c:numCache>
            </c:numRef>
          </c:val>
          <c:shape val="box"/>
        </c:ser>
        <c:ser>
          <c:idx val="11"/>
          <c:order val="11"/>
          <c:tx>
            <c:strRef>
              <c:f>NUMBERS!$M$2</c:f>
              <c:strCache>
                <c:ptCount val="1"/>
                <c:pt idx="0">
                  <c:v>JANUARI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NUMBERS!$M$4:$M$34</c:f>
              <c:numCache>
                <c:ptCount val="31"/>
                <c:pt idx="0">
                  <c:v>0</c:v>
                </c:pt>
                <c:pt idx="1">
                  <c:v>0</c:v>
                </c:pt>
                <c:pt idx="2">
                  <c:v>0</c:v>
                </c:pt>
                <c:pt idx="3">
                  <c:v>1.324</c:v>
                </c:pt>
                <c:pt idx="4">
                  <c:v>0</c:v>
                </c:pt>
                <c:pt idx="5">
                  <c:v>0.252</c:v>
                </c:pt>
                <c:pt idx="6">
                  <c:v>1.299</c:v>
                </c:pt>
                <c:pt idx="7">
                  <c:v>0.3570000000000002</c:v>
                </c:pt>
                <c:pt idx="8">
                  <c:v>3.476</c:v>
                </c:pt>
                <c:pt idx="9">
                  <c:v>0.1949999999999994</c:v>
                </c:pt>
                <c:pt idx="10">
                  <c:v>1.7809999999999997</c:v>
                </c:pt>
                <c:pt idx="11">
                  <c:v>1.3350000000000009</c:v>
                </c:pt>
                <c:pt idx="12">
                  <c:v>0.009000000000000341</c:v>
                </c:pt>
                <c:pt idx="13">
                  <c:v>0.15000000000000036</c:v>
                </c:pt>
                <c:pt idx="14">
                  <c:v>1.17</c:v>
                </c:pt>
                <c:pt idx="15">
                  <c:v>2.8839999999999986</c:v>
                </c:pt>
                <c:pt idx="16">
                  <c:v>0.12199999999999989</c:v>
                </c:pt>
                <c:pt idx="17">
                  <c:v>0</c:v>
                </c:pt>
                <c:pt idx="18">
                  <c:v>0</c:v>
                </c:pt>
                <c:pt idx="19">
                  <c:v>0</c:v>
                </c:pt>
                <c:pt idx="20">
                  <c:v>3.2089999999999996</c:v>
                </c:pt>
                <c:pt idx="21">
                  <c:v>0</c:v>
                </c:pt>
                <c:pt idx="22">
                  <c:v>3.993000000000002</c:v>
                </c:pt>
                <c:pt idx="23">
                  <c:v>0.00999999999999801</c:v>
                </c:pt>
                <c:pt idx="24">
                  <c:v>0</c:v>
                </c:pt>
                <c:pt idx="25">
                  <c:v>0.006000000000000227</c:v>
                </c:pt>
                <c:pt idx="26">
                  <c:v>2.7200000000000024</c:v>
                </c:pt>
                <c:pt idx="27">
                  <c:v>1.1849999999999987</c:v>
                </c:pt>
                <c:pt idx="28">
                  <c:v>1.7729999999999997</c:v>
                </c:pt>
                <c:pt idx="29">
                  <c:v>0.43900000000000006</c:v>
                </c:pt>
                <c:pt idx="30">
                  <c:v>2.157</c:v>
                </c:pt>
              </c:numCache>
            </c:numRef>
          </c:val>
          <c:shape val="box"/>
        </c:ser>
        <c:shape val="box"/>
        <c:axId val="44827085"/>
        <c:axId val="790582"/>
        <c:axId val="7115239"/>
      </c:bar3DChart>
      <c:catAx>
        <c:axId val="44827085"/>
        <c:scaling>
          <c:orientation val="minMax"/>
        </c:scaling>
        <c:axPos val="b"/>
        <c:delete val="0"/>
        <c:numFmt formatCode="General" sourceLinked="1"/>
        <c:majorTickMark val="out"/>
        <c:minorTickMark val="none"/>
        <c:tickLblPos val="low"/>
        <c:txPr>
          <a:bodyPr vert="horz" rot="0"/>
          <a:lstStyle/>
          <a:p>
            <a:pPr>
              <a:defRPr lang="en-US" cap="none" sz="1200" b="1" i="0" u="none" baseline="0"/>
            </a:pPr>
          </a:p>
        </c:txPr>
        <c:crossAx val="790582"/>
        <c:crosses val="max"/>
        <c:auto val="1"/>
        <c:lblOffset val="100"/>
        <c:tickLblSkip val="1"/>
        <c:noMultiLvlLbl val="0"/>
      </c:catAx>
      <c:valAx>
        <c:axId val="790582"/>
        <c:scaling>
          <c:orientation val="minMax"/>
          <c:max val="8"/>
        </c:scaling>
        <c:axPos val="l"/>
        <c:title>
          <c:tx>
            <c:rich>
              <a:bodyPr vert="horz" rot="0" anchor="ctr"/>
              <a:lstStyle/>
              <a:p>
                <a:pPr algn="ctr">
                  <a:defRPr/>
                </a:pPr>
                <a:r>
                  <a:rPr lang="en-US" cap="none" sz="1425" b="1" i="0" u="none" baseline="0"/>
                  <a:t>kWh</a:t>
                </a:r>
              </a:p>
            </c:rich>
          </c:tx>
          <c:layout>
            <c:manualLayout>
              <c:xMode val="factor"/>
              <c:yMode val="factor"/>
              <c:x val="-0.004"/>
              <c:y val="-0.3175"/>
            </c:manualLayout>
          </c:layout>
          <c:overlay val="0"/>
          <c:spPr>
            <a:noFill/>
            <a:ln>
              <a:noFill/>
            </a:ln>
          </c:spPr>
        </c:title>
        <c:majorGridlines/>
        <c:minorGridlines/>
        <c:delete val="0"/>
        <c:numFmt formatCode="0" sourceLinked="0"/>
        <c:majorTickMark val="out"/>
        <c:minorTickMark val="none"/>
        <c:tickLblPos val="nextTo"/>
        <c:txPr>
          <a:bodyPr/>
          <a:lstStyle/>
          <a:p>
            <a:pPr>
              <a:defRPr lang="en-US" cap="none" sz="1200" b="1" i="0" u="none" baseline="0"/>
            </a:pPr>
          </a:p>
        </c:txPr>
        <c:crossAx val="44827085"/>
        <c:crossesAt val="1"/>
        <c:crossBetween val="between"/>
        <c:dispUnits/>
        <c:majorUnit val="1"/>
        <c:minorUnit val="0.5"/>
      </c:valAx>
      <c:serAx>
        <c:axId val="7115239"/>
        <c:scaling>
          <c:orientation val="minMax"/>
        </c:scaling>
        <c:axPos val="b"/>
        <c:title>
          <c:tx>
            <c:rich>
              <a:bodyPr vert="horz" rot="600000" anchor="ctr"/>
              <a:lstStyle/>
              <a:p>
                <a:pPr algn="ctr">
                  <a:defRPr/>
                </a:pPr>
                <a:r>
                  <a:rPr lang="en-US" cap="none" sz="1100" b="1" i="0" u="none" baseline="0"/>
                  <a:t>DAG</a:t>
                </a:r>
              </a:p>
            </c:rich>
          </c:tx>
          <c:layout>
            <c:manualLayout>
              <c:xMode val="factor"/>
              <c:yMode val="factor"/>
              <c:x val="-0.48025"/>
              <c:y val="0.05875"/>
            </c:manualLayout>
          </c:layout>
          <c:overlay val="0"/>
          <c:spPr>
            <a:solidFill>
              <a:srgbClr val="CCCCFF"/>
            </a:solidFill>
            <a:ln w="3175">
              <a:noFill/>
            </a:ln>
          </c:spPr>
        </c:title>
        <c:delete val="0"/>
        <c:numFmt formatCode="@" sourceLinked="0"/>
        <c:majorTickMark val="out"/>
        <c:minorTickMark val="none"/>
        <c:tickLblPos val="low"/>
        <c:txPr>
          <a:bodyPr/>
          <a:lstStyle/>
          <a:p>
            <a:pPr>
              <a:defRPr lang="en-US" cap="none" sz="1200" b="1" i="0" u="none" baseline="0"/>
            </a:pPr>
          </a:p>
        </c:txPr>
        <c:crossAx val="790582"/>
        <c:crosses val="max"/>
        <c:tickLblSkip val="5"/>
        <c:tickMarkSkip val="1"/>
      </c:serAx>
      <c:spPr>
        <a:solidFill>
          <a:srgbClr val="CCCCFF"/>
        </a:solidFill>
        <a:ln w="3175">
          <a:noFill/>
        </a:ln>
      </c:spPr>
    </c:plotArea>
    <c:legend>
      <c:legendPos val="r"/>
      <c:layout>
        <c:manualLayout>
          <c:xMode val="edge"/>
          <c:yMode val="edge"/>
          <c:x val="0.90275"/>
          <c:y val="0.12525"/>
          <c:w val="0.07825"/>
          <c:h val="0.26475"/>
        </c:manualLayout>
      </c:layout>
      <c:overlay val="0"/>
      <c:txPr>
        <a:bodyPr vert="horz" rot="0"/>
        <a:lstStyle/>
        <a:p>
          <a:pPr>
            <a:defRPr lang="en-US" cap="none" sz="900" b="1" i="0" u="none" baseline="0"/>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DRAAI UREN PER DAG IN 2003
(Model Soles-2, 150 Liter opslagvolume, kollector oppervlak 2,8 m2)</a:t>
            </a:r>
          </a:p>
        </c:rich>
      </c:tx>
      <c:layout/>
      <c:spPr>
        <a:noFill/>
        <a:ln>
          <a:noFill/>
        </a:ln>
      </c:spPr>
    </c:title>
    <c:plotArea>
      <c:layout>
        <c:manualLayout>
          <c:xMode val="edge"/>
          <c:yMode val="edge"/>
          <c:x val="0.0355"/>
          <c:y val="0.1065"/>
          <c:w val="0.8415"/>
          <c:h val="0.8355"/>
        </c:manualLayout>
      </c:layout>
      <c:lineChart>
        <c:grouping val="standard"/>
        <c:varyColors val="0"/>
        <c:ser>
          <c:idx val="0"/>
          <c:order val="0"/>
          <c:tx>
            <c:strRef>
              <c:f>SUMMARY!$B$64:$B$65</c:f>
              <c:strCache>
                <c:ptCount val="1"/>
                <c:pt idx="0">
                  <c:v>JANUARI</c:v>
                </c:pt>
              </c:strCache>
            </c:strRef>
          </c:tx>
          <c:extLst>
            <c:ext xmlns:c14="http://schemas.microsoft.com/office/drawing/2007/8/2/chart" uri="{6F2FDCE9-48DA-4B69-8628-5D25D57E5C99}">
              <c14:invertSolidFillFmt>
                <c14:spPr>
                  <a:solidFill>
                    <a:srgbClr val="000000"/>
                  </a:solidFill>
                </c14:spPr>
              </c14:invertSolidFillFmt>
            </c:ext>
          </c:extLst>
          <c:cat>
            <c:numRef>
              <c:f>SUMMARY!$A$66:$A$96</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SUMMARY!$B$66:$B$96</c:f>
              <c:numCache>
                <c:ptCount val="31"/>
                <c:pt idx="0">
                  <c:v>0</c:v>
                </c:pt>
                <c:pt idx="1">
                  <c:v>0</c:v>
                </c:pt>
                <c:pt idx="2">
                  <c:v>0</c:v>
                </c:pt>
                <c:pt idx="3">
                  <c:v>3.9078</c:v>
                </c:pt>
                <c:pt idx="4">
                  <c:v>0.033</c:v>
                </c:pt>
                <c:pt idx="5">
                  <c:v>2.0875</c:v>
                </c:pt>
                <c:pt idx="6">
                  <c:v>6.0788</c:v>
                </c:pt>
                <c:pt idx="7">
                  <c:v>2.4382</c:v>
                </c:pt>
                <c:pt idx="8">
                  <c:v>6.179</c:v>
                </c:pt>
                <c:pt idx="9">
                  <c:v>1.002</c:v>
                </c:pt>
                <c:pt idx="10">
                  <c:v>4.0414</c:v>
                </c:pt>
                <c:pt idx="11">
                  <c:v>4.008</c:v>
                </c:pt>
                <c:pt idx="12">
                  <c:v>0</c:v>
                </c:pt>
                <c:pt idx="13">
                  <c:v>2.0707999999999998</c:v>
                </c:pt>
                <c:pt idx="14">
                  <c:v>2.0207</c:v>
                </c:pt>
                <c:pt idx="15">
                  <c:v>6.0287</c:v>
                </c:pt>
                <c:pt idx="16">
                  <c:v>1.1189</c:v>
                </c:pt>
                <c:pt idx="17">
                  <c:v>0</c:v>
                </c:pt>
                <c:pt idx="18">
                  <c:v>0</c:v>
                </c:pt>
                <c:pt idx="19">
                  <c:v>0</c:v>
                </c:pt>
                <c:pt idx="20">
                  <c:v>5.81</c:v>
                </c:pt>
                <c:pt idx="21">
                  <c:v>0</c:v>
                </c:pt>
                <c:pt idx="22">
                  <c:v>0</c:v>
                </c:pt>
                <c:pt idx="23">
                  <c:v>6.391</c:v>
                </c:pt>
                <c:pt idx="24">
                  <c:v>0</c:v>
                </c:pt>
                <c:pt idx="25">
                  <c:v>0</c:v>
                </c:pt>
                <c:pt idx="26">
                  <c:v>6.5</c:v>
                </c:pt>
                <c:pt idx="27">
                  <c:v>2.91655</c:v>
                </c:pt>
                <c:pt idx="28">
                  <c:v>3.41653</c:v>
                </c:pt>
                <c:pt idx="29">
                  <c:v>0.74997</c:v>
                </c:pt>
                <c:pt idx="30">
                  <c:v>3.91651</c:v>
                </c:pt>
              </c:numCache>
            </c:numRef>
          </c:val>
          <c:smooth val="0"/>
        </c:ser>
        <c:ser>
          <c:idx val="1"/>
          <c:order val="1"/>
          <c:tx>
            <c:strRef>
              <c:f>SUMMARY!$C$64:$C$65</c:f>
              <c:strCache>
                <c:ptCount val="1"/>
                <c:pt idx="0">
                  <c:v>FEBRUARI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SUMMARY!$A$66:$A$96</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SUMMARY!$C$66:$C$96</c:f>
              <c:numCache>
                <c:ptCount val="31"/>
                <c:pt idx="0">
                  <c:v>0</c:v>
                </c:pt>
                <c:pt idx="1">
                  <c:v>0</c:v>
                </c:pt>
                <c:pt idx="2">
                  <c:v>0</c:v>
                </c:pt>
                <c:pt idx="3">
                  <c:v>2.99988</c:v>
                </c:pt>
                <c:pt idx="4">
                  <c:v>5.66644</c:v>
                </c:pt>
                <c:pt idx="5">
                  <c:v>1.99992</c:v>
                </c:pt>
                <c:pt idx="6">
                  <c:v>0</c:v>
                </c:pt>
                <c:pt idx="7">
                  <c:v>0</c:v>
                </c:pt>
                <c:pt idx="8">
                  <c:v>0</c:v>
                </c:pt>
                <c:pt idx="9">
                  <c:v>5.66644</c:v>
                </c:pt>
                <c:pt idx="10">
                  <c:v>1.08329</c:v>
                </c:pt>
                <c:pt idx="11">
                  <c:v>0</c:v>
                </c:pt>
                <c:pt idx="12">
                  <c:v>6.91639</c:v>
                </c:pt>
                <c:pt idx="13">
                  <c:v>6.58307</c:v>
                </c:pt>
                <c:pt idx="14">
                  <c:v>0</c:v>
                </c:pt>
                <c:pt idx="15">
                  <c:v>7.66636</c:v>
                </c:pt>
                <c:pt idx="16">
                  <c:v>6.33308</c:v>
                </c:pt>
                <c:pt idx="17">
                  <c:v>6.24975</c:v>
                </c:pt>
                <c:pt idx="18">
                  <c:v>7.41637</c:v>
                </c:pt>
                <c:pt idx="19">
                  <c:v>6.49974</c:v>
                </c:pt>
                <c:pt idx="20">
                  <c:v>7.3330400000000004</c:v>
                </c:pt>
                <c:pt idx="21">
                  <c:v>6.41641</c:v>
                </c:pt>
                <c:pt idx="22">
                  <c:v>7.16638</c:v>
                </c:pt>
                <c:pt idx="23">
                  <c:v>5.8331</c:v>
                </c:pt>
                <c:pt idx="24">
                  <c:v>6.7497300000000005</c:v>
                </c:pt>
                <c:pt idx="25">
                  <c:v>7.08305</c:v>
                </c:pt>
                <c:pt idx="26">
                  <c:v>6.91639</c:v>
                </c:pt>
                <c:pt idx="27">
                  <c:v>3.99984</c:v>
                </c:pt>
              </c:numCache>
            </c:numRef>
          </c:val>
          <c:smooth val="0"/>
        </c:ser>
        <c:ser>
          <c:idx val="2"/>
          <c:order val="2"/>
          <c:tx>
            <c:strRef>
              <c:f>SUMMARY!$D$64:$D$65</c:f>
              <c:strCache>
                <c:ptCount val="1"/>
                <c:pt idx="0">
                  <c:v>MAART</c:v>
                </c:pt>
              </c:strCache>
            </c:strRef>
          </c:tx>
          <c:extLst>
            <c:ext xmlns:c14="http://schemas.microsoft.com/office/drawing/2007/8/2/chart" uri="{6F2FDCE9-48DA-4B69-8628-5D25D57E5C99}">
              <c14:invertSolidFillFmt>
                <c14:spPr>
                  <a:solidFill>
                    <a:srgbClr val="000000"/>
                  </a:solidFill>
                </c14:spPr>
              </c14:invertSolidFillFmt>
            </c:ext>
          </c:extLst>
          <c:cat>
            <c:numRef>
              <c:f>SUMMARY!$A$66:$A$96</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SUMMARY!$D$66:$D$96</c:f>
              <c:numCache>
                <c:ptCount val="31"/>
                <c:pt idx="0">
                  <c:v>4.66648</c:v>
                </c:pt>
                <c:pt idx="1">
                  <c:v>2.66656</c:v>
                </c:pt>
                <c:pt idx="2">
                  <c:v>5.33312</c:v>
                </c:pt>
                <c:pt idx="3">
                  <c:v>1.49994</c:v>
                </c:pt>
                <c:pt idx="4">
                  <c:v>1.91659</c:v>
                </c:pt>
                <c:pt idx="5">
                  <c:v>2.41657</c:v>
                </c:pt>
                <c:pt idx="6">
                  <c:v>3.24987</c:v>
                </c:pt>
                <c:pt idx="7">
                  <c:v>4.08317</c:v>
                </c:pt>
                <c:pt idx="8">
                  <c:v>8.41633</c:v>
                </c:pt>
                <c:pt idx="9">
                  <c:v>5.33312</c:v>
                </c:pt>
                <c:pt idx="10">
                  <c:v>0.08333</c:v>
                </c:pt>
                <c:pt idx="11">
                  <c:v>4.91647</c:v>
                </c:pt>
                <c:pt idx="12">
                  <c:v>7.83302</c:v>
                </c:pt>
                <c:pt idx="13">
                  <c:v>7.24971</c:v>
                </c:pt>
                <c:pt idx="14">
                  <c:v>7.3330400000000004</c:v>
                </c:pt>
                <c:pt idx="15">
                  <c:v>8.08301</c:v>
                </c:pt>
                <c:pt idx="16">
                  <c:v>7.08305</c:v>
                </c:pt>
                <c:pt idx="17">
                  <c:v>5.99976</c:v>
                </c:pt>
                <c:pt idx="18">
                  <c:v>4.74981</c:v>
                </c:pt>
                <c:pt idx="19">
                  <c:v>3.99984</c:v>
                </c:pt>
                <c:pt idx="20">
                  <c:v>7.24971</c:v>
                </c:pt>
                <c:pt idx="21">
                  <c:v>7.66636</c:v>
                </c:pt>
                <c:pt idx="22">
                  <c:v>7.58303</c:v>
                </c:pt>
                <c:pt idx="23">
                  <c:v>8.16634</c:v>
                </c:pt>
                <c:pt idx="24">
                  <c:v>6.41641</c:v>
                </c:pt>
                <c:pt idx="25">
                  <c:v>7.74969</c:v>
                </c:pt>
                <c:pt idx="26">
                  <c:v>6.49974</c:v>
                </c:pt>
                <c:pt idx="27">
                  <c:v>7.16638</c:v>
                </c:pt>
                <c:pt idx="28">
                  <c:v>4.33316</c:v>
                </c:pt>
                <c:pt idx="29">
                  <c:v>7.83302</c:v>
                </c:pt>
                <c:pt idx="30">
                  <c:v>6.49974</c:v>
                </c:pt>
              </c:numCache>
            </c:numRef>
          </c:val>
          <c:smooth val="0"/>
        </c:ser>
        <c:ser>
          <c:idx val="3"/>
          <c:order val="3"/>
          <c:tx>
            <c:strRef>
              <c:f>SUMMARY!$E$64:$E$65</c:f>
              <c:strCache>
                <c:ptCount val="1"/>
                <c:pt idx="0">
                  <c:v>APRIL</c:v>
                </c:pt>
              </c:strCache>
            </c:strRef>
          </c:tx>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3366"/>
                </a:solidFill>
              </a:ln>
            </c:spPr>
          </c:marker>
          <c:cat>
            <c:numRef>
              <c:f>SUMMARY!$A$66:$A$96</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SUMMARY!$E$66:$E$96</c:f>
              <c:numCache>
                <c:ptCount val="31"/>
                <c:pt idx="0">
                  <c:v>4.1665</c:v>
                </c:pt>
                <c:pt idx="1">
                  <c:v>5.49978</c:v>
                </c:pt>
                <c:pt idx="2">
                  <c:v>7.24971</c:v>
                </c:pt>
                <c:pt idx="3">
                  <c:v>1.49994</c:v>
                </c:pt>
                <c:pt idx="4">
                  <c:v>7.08305</c:v>
                </c:pt>
                <c:pt idx="5">
                  <c:v>7.83302</c:v>
                </c:pt>
                <c:pt idx="6">
                  <c:v>7.99968</c:v>
                </c:pt>
                <c:pt idx="7">
                  <c:v>6.33308</c:v>
                </c:pt>
                <c:pt idx="8">
                  <c:v>4.58315</c:v>
                </c:pt>
                <c:pt idx="9">
                  <c:v>3.3332</c:v>
                </c:pt>
                <c:pt idx="10">
                  <c:v>5.99976</c:v>
                </c:pt>
                <c:pt idx="11">
                  <c:v>7.91635</c:v>
                </c:pt>
                <c:pt idx="12">
                  <c:v>8.58299</c:v>
                </c:pt>
                <c:pt idx="13">
                  <c:v>7.74969</c:v>
                </c:pt>
                <c:pt idx="14">
                  <c:v>8.66632</c:v>
                </c:pt>
                <c:pt idx="15">
                  <c:v>8.08301</c:v>
                </c:pt>
                <c:pt idx="16">
                  <c:v>8.08301</c:v>
                </c:pt>
                <c:pt idx="17">
                  <c:v>7.08305</c:v>
                </c:pt>
                <c:pt idx="18">
                  <c:v>1.2499500000000001</c:v>
                </c:pt>
                <c:pt idx="19">
                  <c:v>8.333</c:v>
                </c:pt>
                <c:pt idx="20">
                  <c:v>5.91643</c:v>
                </c:pt>
                <c:pt idx="21">
                  <c:v>7.66636</c:v>
                </c:pt>
                <c:pt idx="22">
                  <c:v>7.74969</c:v>
                </c:pt>
                <c:pt idx="23">
                  <c:v>8.333</c:v>
                </c:pt>
                <c:pt idx="24">
                  <c:v>6.58307</c:v>
                </c:pt>
                <c:pt idx="25">
                  <c:v>1.99992</c:v>
                </c:pt>
                <c:pt idx="26">
                  <c:v>9.08297</c:v>
                </c:pt>
                <c:pt idx="27">
                  <c:v>4.9998000000000005</c:v>
                </c:pt>
                <c:pt idx="28">
                  <c:v>8.99964</c:v>
                </c:pt>
                <c:pt idx="29">
                  <c:v>1.49994</c:v>
                </c:pt>
              </c:numCache>
            </c:numRef>
          </c:val>
          <c:smooth val="0"/>
        </c:ser>
        <c:ser>
          <c:idx val="4"/>
          <c:order val="4"/>
          <c:tx>
            <c:strRef>
              <c:f>SUMMARY!$F$64:$F$65</c:f>
              <c:strCache>
                <c:ptCount val="1"/>
                <c:pt idx="0">
                  <c:v>MEI</c:v>
                </c:pt>
              </c:strCache>
            </c:strRef>
          </c:tx>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0000"/>
                </a:solidFill>
              </a:ln>
            </c:spPr>
          </c:marker>
          <c:cat>
            <c:numRef>
              <c:f>SUMMARY!$A$66:$A$96</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SUMMARY!$F$66:$F$96</c:f>
              <c:numCache>
                <c:ptCount val="31"/>
                <c:pt idx="0">
                  <c:v>7.4997</c:v>
                </c:pt>
                <c:pt idx="1">
                  <c:v>4.58315</c:v>
                </c:pt>
                <c:pt idx="2">
                  <c:v>7.4997</c:v>
                </c:pt>
                <c:pt idx="3">
                  <c:v>8.49966</c:v>
                </c:pt>
                <c:pt idx="4">
                  <c:v>1.2499500000000001</c:v>
                </c:pt>
                <c:pt idx="5">
                  <c:v>9.08297</c:v>
                </c:pt>
                <c:pt idx="6">
                  <c:v>8.41633</c:v>
                </c:pt>
                <c:pt idx="7">
                  <c:v>6.41641</c:v>
                </c:pt>
                <c:pt idx="8">
                  <c:v>2.66656</c:v>
                </c:pt>
                <c:pt idx="9">
                  <c:v>7.66636</c:v>
                </c:pt>
                <c:pt idx="10">
                  <c:v>8.66632</c:v>
                </c:pt>
                <c:pt idx="11">
                  <c:v>5.49978</c:v>
                </c:pt>
                <c:pt idx="12">
                  <c:v>6.99972</c:v>
                </c:pt>
                <c:pt idx="13">
                  <c:v>3.99984</c:v>
                </c:pt>
                <c:pt idx="14">
                  <c:v>7.16638</c:v>
                </c:pt>
                <c:pt idx="15">
                  <c:v>4.33316</c:v>
                </c:pt>
                <c:pt idx="16">
                  <c:v>3.16654</c:v>
                </c:pt>
                <c:pt idx="17">
                  <c:v>6.49974</c:v>
                </c:pt>
                <c:pt idx="18">
                  <c:v>1.91659</c:v>
                </c:pt>
                <c:pt idx="19">
                  <c:v>4.58315</c:v>
                </c:pt>
                <c:pt idx="20">
                  <c:v>9.66628</c:v>
                </c:pt>
                <c:pt idx="21">
                  <c:v>0.33332</c:v>
                </c:pt>
                <c:pt idx="22">
                  <c:v>3.16654</c:v>
                </c:pt>
                <c:pt idx="23">
                  <c:v>0</c:v>
                </c:pt>
                <c:pt idx="24">
                  <c:v>3.91651</c:v>
                </c:pt>
                <c:pt idx="25">
                  <c:v>8.832980000000001</c:v>
                </c:pt>
                <c:pt idx="26">
                  <c:v>6.08309</c:v>
                </c:pt>
                <c:pt idx="27">
                  <c:v>9.24963</c:v>
                </c:pt>
                <c:pt idx="28">
                  <c:v>8.58299</c:v>
                </c:pt>
                <c:pt idx="29">
                  <c:v>8.99964</c:v>
                </c:pt>
                <c:pt idx="30">
                  <c:v>9.24963</c:v>
                </c:pt>
              </c:numCache>
            </c:numRef>
          </c:val>
          <c:smooth val="0"/>
        </c:ser>
        <c:ser>
          <c:idx val="5"/>
          <c:order val="5"/>
          <c:tx>
            <c:strRef>
              <c:f>SUMMARY!$G$64:$G$65</c:f>
              <c:strCache>
                <c:ptCount val="1"/>
                <c:pt idx="0">
                  <c:v>JUNI</c:v>
                </c:pt>
              </c:strCache>
            </c:strRef>
          </c:tx>
          <c:extLst>
            <c:ext xmlns:c14="http://schemas.microsoft.com/office/drawing/2007/8/2/chart" uri="{6F2FDCE9-48DA-4B69-8628-5D25D57E5C99}">
              <c14:invertSolidFillFmt>
                <c14:spPr>
                  <a:solidFill>
                    <a:srgbClr val="000000"/>
                  </a:solidFill>
                </c14:spPr>
              </c14:invertSolidFillFmt>
            </c:ext>
          </c:extLst>
          <c:cat>
            <c:numRef>
              <c:f>SUMMARY!$A$66:$A$96</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SUMMARY!$G$66:$G$96</c:f>
              <c:numCache>
                <c:ptCount val="31"/>
                <c:pt idx="0">
                  <c:v>6.6664</c:v>
                </c:pt>
                <c:pt idx="1">
                  <c:v>5.5831100000000005</c:v>
                </c:pt>
                <c:pt idx="2">
                  <c:v>5.16646</c:v>
                </c:pt>
                <c:pt idx="3">
                  <c:v>5.41645</c:v>
                </c:pt>
                <c:pt idx="4">
                  <c:v>6.91639</c:v>
                </c:pt>
                <c:pt idx="5">
                  <c:v>8.08301</c:v>
                </c:pt>
                <c:pt idx="6">
                  <c:v>7.74969</c:v>
                </c:pt>
                <c:pt idx="7">
                  <c:v>3.58319</c:v>
                </c:pt>
                <c:pt idx="8">
                  <c:v>0.66664</c:v>
                </c:pt>
                <c:pt idx="9">
                  <c:v>0</c:v>
                </c:pt>
                <c:pt idx="10">
                  <c:v>0</c:v>
                </c:pt>
                <c:pt idx="11">
                  <c:v>0</c:v>
                </c:pt>
                <c:pt idx="12">
                  <c:v>0</c:v>
                </c:pt>
                <c:pt idx="13">
                  <c:v>0</c:v>
                </c:pt>
                <c:pt idx="14">
                  <c:v>1.5</c:v>
                </c:pt>
                <c:pt idx="15">
                  <c:v>8.66632</c:v>
                </c:pt>
                <c:pt idx="16">
                  <c:v>3.91651</c:v>
                </c:pt>
                <c:pt idx="17">
                  <c:v>5.74977</c:v>
                </c:pt>
                <c:pt idx="18">
                  <c:v>3.41653</c:v>
                </c:pt>
                <c:pt idx="19">
                  <c:v>7.41637</c:v>
                </c:pt>
                <c:pt idx="20">
                  <c:v>7.4997</c:v>
                </c:pt>
                <c:pt idx="21">
                  <c:v>3.16654</c:v>
                </c:pt>
                <c:pt idx="22">
                  <c:v>5.41645</c:v>
                </c:pt>
                <c:pt idx="23">
                  <c:v>7.66636</c:v>
                </c:pt>
                <c:pt idx="24">
                  <c:v>9.1663</c:v>
                </c:pt>
                <c:pt idx="25">
                  <c:v>7.74969</c:v>
                </c:pt>
                <c:pt idx="26">
                  <c:v>7.99968</c:v>
                </c:pt>
                <c:pt idx="27">
                  <c:v>1.8332600000000001</c:v>
                </c:pt>
                <c:pt idx="28">
                  <c:v>7.91635</c:v>
                </c:pt>
                <c:pt idx="29">
                  <c:v>0</c:v>
                </c:pt>
              </c:numCache>
            </c:numRef>
          </c:val>
          <c:smooth val="0"/>
        </c:ser>
        <c:ser>
          <c:idx val="6"/>
          <c:order val="6"/>
          <c:tx>
            <c:strRef>
              <c:f>SUMMARY!$H$64:$H$65</c:f>
              <c:strCache>
                <c:ptCount val="1"/>
                <c:pt idx="0">
                  <c:v>JULI</c:v>
                </c:pt>
              </c:strCache>
            </c:strRef>
          </c:tx>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008080"/>
                </a:solidFill>
              </a:ln>
            </c:spPr>
          </c:marker>
          <c:cat>
            <c:numRef>
              <c:f>SUMMARY!$A$66:$A$96</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SUMMARY!$H$66:$H$96</c:f>
              <c:numCache>
                <c:ptCount val="31"/>
                <c:pt idx="0">
                  <c:v>1.33328</c:v>
                </c:pt>
                <c:pt idx="1">
                  <c:v>1.49994</c:v>
                </c:pt>
                <c:pt idx="2">
                  <c:v>4.08317</c:v>
                </c:pt>
                <c:pt idx="3">
                  <c:v>0</c:v>
                </c:pt>
                <c:pt idx="4">
                  <c:v>1.91659</c:v>
                </c:pt>
                <c:pt idx="5">
                  <c:v>7.91635</c:v>
                </c:pt>
                <c:pt idx="6">
                  <c:v>9.83294</c:v>
                </c:pt>
                <c:pt idx="7">
                  <c:v>5.66644</c:v>
                </c:pt>
                <c:pt idx="8">
                  <c:v>8.49966</c:v>
                </c:pt>
                <c:pt idx="9">
                  <c:v>8.99964</c:v>
                </c:pt>
                <c:pt idx="10">
                  <c:v>6.7497300000000005</c:v>
                </c:pt>
                <c:pt idx="11">
                  <c:v>6.08309</c:v>
                </c:pt>
                <c:pt idx="12">
                  <c:v>8.91631</c:v>
                </c:pt>
                <c:pt idx="13">
                  <c:v>5.8331</c:v>
                </c:pt>
                <c:pt idx="14">
                  <c:v>4.9998000000000005</c:v>
                </c:pt>
                <c:pt idx="15">
                  <c:v>4.33316</c:v>
                </c:pt>
                <c:pt idx="16">
                  <c:v>0</c:v>
                </c:pt>
                <c:pt idx="17">
                  <c:v>6.08309</c:v>
                </c:pt>
                <c:pt idx="18">
                  <c:v>6.83306</c:v>
                </c:pt>
                <c:pt idx="19">
                  <c:v>5.49978</c:v>
                </c:pt>
                <c:pt idx="20">
                  <c:v>6.1664200000000005</c:v>
                </c:pt>
                <c:pt idx="21">
                  <c:v>6.58307</c:v>
                </c:pt>
                <c:pt idx="22">
                  <c:v>5.8331</c:v>
                </c:pt>
                <c:pt idx="23">
                  <c:v>6.1664200000000005</c:v>
                </c:pt>
                <c:pt idx="24">
                  <c:v>4.83314</c:v>
                </c:pt>
                <c:pt idx="25">
                  <c:v>3.91651</c:v>
                </c:pt>
                <c:pt idx="26">
                  <c:v>6.58307</c:v>
                </c:pt>
                <c:pt idx="27">
                  <c:v>8.49966</c:v>
                </c:pt>
                <c:pt idx="28">
                  <c:v>5.33312</c:v>
                </c:pt>
                <c:pt idx="29">
                  <c:v>3.16654</c:v>
                </c:pt>
                <c:pt idx="30">
                  <c:v>7.16638</c:v>
                </c:pt>
              </c:numCache>
            </c:numRef>
          </c:val>
          <c:smooth val="0"/>
        </c:ser>
        <c:ser>
          <c:idx val="7"/>
          <c:order val="7"/>
          <c:tx>
            <c:strRef>
              <c:f>SUMMARY!$I$64:$I$65</c:f>
              <c:strCache>
                <c:ptCount val="1"/>
                <c:pt idx="0">
                  <c:v>AUGUSTUS</c:v>
                </c:pt>
              </c:strCache>
            </c:strRef>
          </c:tx>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0000FF"/>
                </a:solidFill>
              </a:ln>
            </c:spPr>
          </c:marker>
          <c:cat>
            <c:numRef>
              <c:f>SUMMARY!$A$66:$A$96</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SUMMARY!$I$66:$I$96</c:f>
              <c:numCache>
                <c:ptCount val="31"/>
                <c:pt idx="0">
                  <c:v>6.49974</c:v>
                </c:pt>
                <c:pt idx="1">
                  <c:v>7.08305</c:v>
                </c:pt>
                <c:pt idx="2">
                  <c:v>8.99964</c:v>
                </c:pt>
                <c:pt idx="3">
                  <c:v>5.74977</c:v>
                </c:pt>
                <c:pt idx="4">
                  <c:v>6.58307</c:v>
                </c:pt>
                <c:pt idx="5">
                  <c:v>5.66644</c:v>
                </c:pt>
                <c:pt idx="6">
                  <c:v>4.9998000000000005</c:v>
                </c:pt>
                <c:pt idx="7">
                  <c:v>7.3330400000000004</c:v>
                </c:pt>
                <c:pt idx="8">
                  <c:v>3.41653</c:v>
                </c:pt>
                <c:pt idx="9">
                  <c:v>6.83306</c:v>
                </c:pt>
                <c:pt idx="10">
                  <c:v>4.66648</c:v>
                </c:pt>
                <c:pt idx="11">
                  <c:v>7.74969</c:v>
                </c:pt>
                <c:pt idx="12">
                  <c:v>4.83314</c:v>
                </c:pt>
                <c:pt idx="13">
                  <c:v>0</c:v>
                </c:pt>
                <c:pt idx="14">
                  <c:v>0</c:v>
                </c:pt>
                <c:pt idx="15">
                  <c:v>0</c:v>
                </c:pt>
                <c:pt idx="16">
                  <c:v>0</c:v>
                </c:pt>
                <c:pt idx="17">
                  <c:v>8.41633</c:v>
                </c:pt>
                <c:pt idx="18">
                  <c:v>7.83302</c:v>
                </c:pt>
                <c:pt idx="19">
                  <c:v>7.83302</c:v>
                </c:pt>
                <c:pt idx="20">
                  <c:v>5.74977</c:v>
                </c:pt>
                <c:pt idx="21">
                  <c:v>3.49986</c:v>
                </c:pt>
                <c:pt idx="22">
                  <c:v>7.3330400000000004</c:v>
                </c:pt>
                <c:pt idx="23">
                  <c:v>8.08301</c:v>
                </c:pt>
                <c:pt idx="24">
                  <c:v>0</c:v>
                </c:pt>
                <c:pt idx="25">
                  <c:v>7.99968</c:v>
                </c:pt>
                <c:pt idx="26">
                  <c:v>4.24983</c:v>
                </c:pt>
                <c:pt idx="27">
                  <c:v>4.58315</c:v>
                </c:pt>
                <c:pt idx="28">
                  <c:v>1.99992</c:v>
                </c:pt>
                <c:pt idx="29">
                  <c:v>6.6664</c:v>
                </c:pt>
                <c:pt idx="30">
                  <c:v>3.99984</c:v>
                </c:pt>
              </c:numCache>
            </c:numRef>
          </c:val>
          <c:smooth val="0"/>
        </c:ser>
        <c:ser>
          <c:idx val="8"/>
          <c:order val="8"/>
          <c:tx>
            <c:strRef>
              <c:f>SUMMARY!$J$64:$J$65</c:f>
              <c:strCache>
                <c:ptCount val="1"/>
                <c:pt idx="0">
                  <c:v>SEPTEMBER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noFill/>
              <a:ln>
                <a:solidFill>
                  <a:srgbClr val="00CCFF"/>
                </a:solidFill>
              </a:ln>
            </c:spPr>
          </c:marker>
          <c:cat>
            <c:numRef>
              <c:f>SUMMARY!$A$66:$A$96</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SUMMARY!$J$66:$J$96</c:f>
              <c:numCache>
                <c:ptCount val="31"/>
                <c:pt idx="0">
                  <c:v>4.49982</c:v>
                </c:pt>
                <c:pt idx="1">
                  <c:v>4.83314</c:v>
                </c:pt>
                <c:pt idx="2">
                  <c:v>8.41633</c:v>
                </c:pt>
                <c:pt idx="3">
                  <c:v>0</c:v>
                </c:pt>
                <c:pt idx="4">
                  <c:v>0</c:v>
                </c:pt>
                <c:pt idx="5">
                  <c:v>0</c:v>
                </c:pt>
                <c:pt idx="6">
                  <c:v>0</c:v>
                </c:pt>
                <c:pt idx="7">
                  <c:v>8.466666328</c:v>
                </c:pt>
                <c:pt idx="8">
                  <c:v>4.683333146</c:v>
                </c:pt>
                <c:pt idx="9">
                  <c:v>0</c:v>
                </c:pt>
                <c:pt idx="10">
                  <c:v>8.216666338</c:v>
                </c:pt>
                <c:pt idx="11">
                  <c:v>4.966666468</c:v>
                </c:pt>
                <c:pt idx="12">
                  <c:v>8.4166633</c:v>
                </c:pt>
                <c:pt idx="13">
                  <c:v>8.4166633</c:v>
                </c:pt>
                <c:pt idx="14">
                  <c:v>6.9999972</c:v>
                </c:pt>
                <c:pt idx="15">
                  <c:v>7.4166637</c:v>
                </c:pt>
                <c:pt idx="16">
                  <c:v>7.6666636</c:v>
                </c:pt>
                <c:pt idx="17">
                  <c:v>7.499997</c:v>
                </c:pt>
                <c:pt idx="18">
                  <c:v>5.9999976</c:v>
                </c:pt>
                <c:pt idx="19">
                  <c:v>7.3333303999999995</c:v>
                </c:pt>
                <c:pt idx="20">
                  <c:v>7.3333303999999995</c:v>
                </c:pt>
                <c:pt idx="21">
                  <c:v>7.3333303999999995</c:v>
                </c:pt>
                <c:pt idx="22">
                  <c:v>2.7499989</c:v>
                </c:pt>
                <c:pt idx="23">
                  <c:v>6.0833309</c:v>
                </c:pt>
                <c:pt idx="24">
                  <c:v>6.8333306</c:v>
                </c:pt>
                <c:pt idx="25">
                  <c:v>3.9166651</c:v>
                </c:pt>
                <c:pt idx="26">
                  <c:v>5.833331</c:v>
                </c:pt>
                <c:pt idx="27">
                  <c:v>2.0833325</c:v>
                </c:pt>
                <c:pt idx="28">
                  <c:v>6.0833309</c:v>
                </c:pt>
                <c:pt idx="29">
                  <c:v>7.2499971</c:v>
                </c:pt>
              </c:numCache>
            </c:numRef>
          </c:val>
          <c:smooth val="0"/>
        </c:ser>
        <c:ser>
          <c:idx val="9"/>
          <c:order val="9"/>
          <c:tx>
            <c:strRef>
              <c:f>SUMMARY!$K$64:$K$65</c:f>
              <c:strCache>
                <c:ptCount val="1"/>
                <c:pt idx="0">
                  <c:v>OKTOBER</c:v>
                </c:pt>
              </c:strCache>
            </c:strRef>
          </c:tx>
          <c:extLst>
            <c:ext xmlns:c14="http://schemas.microsoft.com/office/drawing/2007/8/2/chart" uri="{6F2FDCE9-48DA-4B69-8628-5D25D57E5C99}">
              <c14:invertSolidFillFmt>
                <c14:spPr>
                  <a:solidFill>
                    <a:srgbClr val="000000"/>
                  </a:solidFill>
                </c14:spPr>
              </c14:invertSolidFillFmt>
            </c:ext>
          </c:extLst>
          <c:cat>
            <c:numRef>
              <c:f>SUMMARY!$A$66:$A$96</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SUMMARY!$K$66:$K$96</c:f>
              <c:numCache>
                <c:ptCount val="31"/>
                <c:pt idx="0">
                  <c:v>4.5833315</c:v>
                </c:pt>
                <c:pt idx="1">
                  <c:v>2.9166655</c:v>
                </c:pt>
                <c:pt idx="2">
                  <c:v>6.1666642</c:v>
                </c:pt>
                <c:pt idx="3">
                  <c:v>3.9999984</c:v>
                </c:pt>
                <c:pt idx="4">
                  <c:v>5.9166643</c:v>
                </c:pt>
                <c:pt idx="5">
                  <c:v>3.4999986</c:v>
                </c:pt>
                <c:pt idx="6">
                  <c:v>2.2499991</c:v>
                </c:pt>
                <c:pt idx="7">
                  <c:v>1.1666661999999999</c:v>
                </c:pt>
                <c:pt idx="8">
                  <c:v>5.2499979</c:v>
                </c:pt>
                <c:pt idx="9">
                  <c:v>5.3333312</c:v>
                </c:pt>
                <c:pt idx="10">
                  <c:v>0</c:v>
                </c:pt>
                <c:pt idx="11">
                  <c:v>0</c:v>
                </c:pt>
                <c:pt idx="12">
                  <c:v>0</c:v>
                </c:pt>
                <c:pt idx="13">
                  <c:v>0</c:v>
                </c:pt>
                <c:pt idx="14">
                  <c:v>0</c:v>
                </c:pt>
                <c:pt idx="15">
                  <c:v>0</c:v>
                </c:pt>
                <c:pt idx="16">
                  <c:v>6.4999974</c:v>
                </c:pt>
                <c:pt idx="17">
                  <c:v>5.4999978</c:v>
                </c:pt>
                <c:pt idx="18">
                  <c:v>6.3333308</c:v>
                </c:pt>
                <c:pt idx="19">
                  <c:v>6.3333308</c:v>
                </c:pt>
                <c:pt idx="20">
                  <c:v>2.7499989</c:v>
                </c:pt>
                <c:pt idx="21">
                  <c:v>5.1666646</c:v>
                </c:pt>
                <c:pt idx="22">
                  <c:v>7.0833305</c:v>
                </c:pt>
                <c:pt idx="23">
                  <c:v>4.0833317</c:v>
                </c:pt>
                <c:pt idx="24">
                  <c:v>1.3333328</c:v>
                </c:pt>
                <c:pt idx="25">
                  <c:v>5.5833311</c:v>
                </c:pt>
                <c:pt idx="26">
                  <c:v>6.8333306</c:v>
                </c:pt>
                <c:pt idx="27">
                  <c:v>6.3333308</c:v>
                </c:pt>
                <c:pt idx="28">
                  <c:v>4.7499981</c:v>
                </c:pt>
                <c:pt idx="29">
                  <c:v>1.666666</c:v>
                </c:pt>
                <c:pt idx="30">
                  <c:v>1.7499993</c:v>
                </c:pt>
              </c:numCache>
            </c:numRef>
          </c:val>
          <c:smooth val="0"/>
        </c:ser>
        <c:ser>
          <c:idx val="10"/>
          <c:order val="10"/>
          <c:tx>
            <c:strRef>
              <c:f>SUMMARY!$L$64:$L$65</c:f>
              <c:strCache>
                <c:ptCount val="1"/>
                <c:pt idx="0">
                  <c:v>NOVEMBER</c:v>
                </c:pt>
              </c:strCache>
            </c:strRef>
          </c:tx>
          <c:extLst>
            <c:ext xmlns:c14="http://schemas.microsoft.com/office/drawing/2007/8/2/chart" uri="{6F2FDCE9-48DA-4B69-8628-5D25D57E5C99}">
              <c14:invertSolidFillFmt>
                <c14:spPr>
                  <a:solidFill>
                    <a:srgbClr val="000000"/>
                  </a:solidFill>
                </c14:spPr>
              </c14:invertSolidFillFmt>
            </c:ext>
          </c:extLst>
          <c:cat>
            <c:numRef>
              <c:f>SUMMARY!$A$66:$A$96</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SUMMARY!$L$66:$L$96</c:f>
              <c:numCache>
                <c:ptCount val="31"/>
                <c:pt idx="0">
                  <c:v>0</c:v>
                </c:pt>
                <c:pt idx="1">
                  <c:v>0</c:v>
                </c:pt>
                <c:pt idx="2">
                  <c:v>0.1666666</c:v>
                </c:pt>
                <c:pt idx="3">
                  <c:v>4.5833315</c:v>
                </c:pt>
                <c:pt idx="4">
                  <c:v>5.6666644</c:v>
                </c:pt>
                <c:pt idx="5">
                  <c:v>6.5833307</c:v>
                </c:pt>
                <c:pt idx="6">
                  <c:v>5.833331</c:v>
                </c:pt>
                <c:pt idx="7">
                  <c:v>4.7499981</c:v>
                </c:pt>
                <c:pt idx="8">
                  <c:v>3.2499987</c:v>
                </c:pt>
                <c:pt idx="9">
                  <c:v>4.8333314</c:v>
                </c:pt>
                <c:pt idx="10">
                  <c:v>0</c:v>
                </c:pt>
                <c:pt idx="11">
                  <c:v>0</c:v>
                </c:pt>
                <c:pt idx="12">
                  <c:v>4.0833317</c:v>
                </c:pt>
                <c:pt idx="13">
                  <c:v>0</c:v>
                </c:pt>
                <c:pt idx="14">
                  <c:v>2.6666656</c:v>
                </c:pt>
                <c:pt idx="15">
                  <c:v>0</c:v>
                </c:pt>
                <c:pt idx="16">
                  <c:v>4.3333316</c:v>
                </c:pt>
                <c:pt idx="17">
                  <c:v>0.3333332</c:v>
                </c:pt>
                <c:pt idx="18">
                  <c:v>4.0833317</c:v>
                </c:pt>
                <c:pt idx="19">
                  <c:v>0</c:v>
                </c:pt>
                <c:pt idx="20">
                  <c:v>0</c:v>
                </c:pt>
                <c:pt idx="21">
                  <c:v>2.9166655</c:v>
                </c:pt>
                <c:pt idx="22">
                  <c:v>0.0833333</c:v>
                </c:pt>
                <c:pt idx="23">
                  <c:v>0</c:v>
                </c:pt>
                <c:pt idx="24">
                  <c:v>4.8333314</c:v>
                </c:pt>
                <c:pt idx="25">
                  <c:v>2.1666658</c:v>
                </c:pt>
                <c:pt idx="26">
                  <c:v>3.8333318</c:v>
                </c:pt>
                <c:pt idx="27">
                  <c:v>5.0833313</c:v>
                </c:pt>
                <c:pt idx="28">
                  <c:v>1.5833327</c:v>
                </c:pt>
                <c:pt idx="29">
                  <c:v>2.1666658</c:v>
                </c:pt>
              </c:numCache>
            </c:numRef>
          </c:val>
          <c:smooth val="0"/>
        </c:ser>
        <c:ser>
          <c:idx val="11"/>
          <c:order val="11"/>
          <c:tx>
            <c:strRef>
              <c:f>SUMMARY!$M$64:$M$65</c:f>
              <c:strCache>
                <c:ptCount val="1"/>
                <c:pt idx="0">
                  <c:v>DECEMBER</c:v>
                </c:pt>
              </c:strCache>
            </c:strRef>
          </c:tx>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0000"/>
                </a:solidFill>
              </a:ln>
            </c:spPr>
          </c:marker>
          <c:cat>
            <c:numRef>
              <c:f>SUMMARY!$A$66:$A$96</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SUMMARY!$M$66:$M$96</c:f>
              <c:numCache>
                <c:ptCount val="31"/>
                <c:pt idx="0">
                  <c:v>0</c:v>
                </c:pt>
                <c:pt idx="1">
                  <c:v>0.0833333</c:v>
                </c:pt>
                <c:pt idx="2">
                  <c:v>0.2499999</c:v>
                </c:pt>
                <c:pt idx="3">
                  <c:v>0</c:v>
                </c:pt>
                <c:pt idx="4">
                  <c:v>0</c:v>
                </c:pt>
                <c:pt idx="5">
                  <c:v>3.7499985</c:v>
                </c:pt>
                <c:pt idx="6">
                  <c:v>6.2499975</c:v>
                </c:pt>
                <c:pt idx="7">
                  <c:v>5.5833311</c:v>
                </c:pt>
                <c:pt idx="8">
                  <c:v>5.7499977</c:v>
                </c:pt>
                <c:pt idx="9">
                  <c:v>5.1666646</c:v>
                </c:pt>
                <c:pt idx="10">
                  <c:v>0</c:v>
                </c:pt>
                <c:pt idx="11">
                  <c:v>0</c:v>
                </c:pt>
                <c:pt idx="12">
                  <c:v>0</c:v>
                </c:pt>
                <c:pt idx="13">
                  <c:v>3.0833321</c:v>
                </c:pt>
                <c:pt idx="14">
                  <c:v>2.9999988</c:v>
                </c:pt>
                <c:pt idx="15">
                  <c:v>0.3333332</c:v>
                </c:pt>
                <c:pt idx="16">
                  <c:v>5.0833313</c:v>
                </c:pt>
                <c:pt idx="17">
                  <c:v>5.9166643</c:v>
                </c:pt>
                <c:pt idx="18">
                  <c:v>0</c:v>
                </c:pt>
                <c:pt idx="19">
                  <c:v>0</c:v>
                </c:pt>
                <c:pt idx="20">
                  <c:v>2.1666658</c:v>
                </c:pt>
                <c:pt idx="21">
                  <c:v>2.5833323</c:v>
                </c:pt>
                <c:pt idx="22">
                  <c:v>0</c:v>
                </c:pt>
                <c:pt idx="23">
                  <c:v>1.9166659</c:v>
                </c:pt>
                <c:pt idx="24">
                  <c:v>0</c:v>
                </c:pt>
                <c:pt idx="25">
                  <c:v>4.7499981</c:v>
                </c:pt>
                <c:pt idx="26">
                  <c:v>0</c:v>
                </c:pt>
                <c:pt idx="27">
                  <c:v>0.833333</c:v>
                </c:pt>
                <c:pt idx="28">
                  <c:v>0</c:v>
                </c:pt>
                <c:pt idx="29">
                  <c:v>0</c:v>
                </c:pt>
                <c:pt idx="30">
                  <c:v>0.4999998</c:v>
                </c:pt>
              </c:numCache>
            </c:numRef>
          </c:val>
          <c:smooth val="0"/>
        </c:ser>
        <c:dropLines>
          <c:spPr>
            <a:ln w="3175">
              <a:solidFill/>
            </a:ln>
          </c:spPr>
        </c:dropLines>
        <c:marker val="1"/>
        <c:axId val="64037152"/>
        <c:axId val="39463457"/>
      </c:lineChart>
      <c:catAx>
        <c:axId val="64037152"/>
        <c:scaling>
          <c:orientation val="minMax"/>
        </c:scaling>
        <c:axPos val="b"/>
        <c:title>
          <c:tx>
            <c:rich>
              <a:bodyPr vert="horz" rot="0" anchor="ctr"/>
              <a:lstStyle/>
              <a:p>
                <a:pPr algn="ctr">
                  <a:defRPr/>
                </a:pPr>
                <a:r>
                  <a:rPr lang="en-US" cap="none" sz="1200" b="1" i="0" u="none" baseline="0">
                    <a:latin typeface="Arial"/>
                    <a:ea typeface="Arial"/>
                    <a:cs typeface="Arial"/>
                  </a:rPr>
                  <a:t>DAG</a:t>
                </a:r>
              </a:p>
            </c:rich>
          </c:tx>
          <c:layout/>
          <c:overlay val="0"/>
          <c:spPr>
            <a:noFill/>
            <a:ln>
              <a:noFill/>
            </a:ln>
          </c:spPr>
        </c:title>
        <c:delete val="0"/>
        <c:numFmt formatCode="General" sourceLinked="1"/>
        <c:majorTickMark val="out"/>
        <c:minorTickMark val="none"/>
        <c:tickLblPos val="nextTo"/>
        <c:crossAx val="39463457"/>
        <c:crossesAt val="0"/>
        <c:auto val="1"/>
        <c:lblOffset val="100"/>
        <c:noMultiLvlLbl val="0"/>
      </c:catAx>
      <c:valAx>
        <c:axId val="39463457"/>
        <c:scaling>
          <c:orientation val="minMax"/>
          <c:max val="12"/>
          <c:min val="0"/>
        </c:scaling>
        <c:axPos val="l"/>
        <c:title>
          <c:tx>
            <c:rich>
              <a:bodyPr vert="horz" rot="0" anchor="ctr"/>
              <a:lstStyle/>
              <a:p>
                <a:pPr algn="ctr">
                  <a:defRPr/>
                </a:pPr>
                <a:r>
                  <a:rPr lang="en-US" cap="none" sz="1200" b="1" i="0" u="none" baseline="0">
                    <a:latin typeface="Arial"/>
                    <a:ea typeface="Arial"/>
                    <a:cs typeface="Arial"/>
                  </a:rPr>
                  <a:t>UREN</a:t>
                </a:r>
              </a:p>
            </c:rich>
          </c:tx>
          <c:layout>
            <c:manualLayout>
              <c:xMode val="factor"/>
              <c:yMode val="factor"/>
              <c:x val="0.01125"/>
              <c:y val="0.138"/>
            </c:manualLayout>
          </c:layout>
          <c:overlay val="0"/>
          <c:spPr>
            <a:noFill/>
            <a:ln>
              <a:noFill/>
            </a:ln>
          </c:spPr>
        </c:title>
        <c:majorGridlines/>
        <c:delete val="0"/>
        <c:numFmt formatCode="0.0" sourceLinked="0"/>
        <c:majorTickMark val="out"/>
        <c:minorTickMark val="none"/>
        <c:tickLblPos val="nextTo"/>
        <c:spPr>
          <a:ln w="3175">
            <a:noFill/>
          </a:ln>
        </c:spPr>
        <c:txPr>
          <a:bodyPr/>
          <a:lstStyle/>
          <a:p>
            <a:pPr>
              <a:defRPr lang="en-US" cap="none" sz="1000" b="1" i="0" u="none" baseline="0">
                <a:latin typeface="Arial"/>
                <a:ea typeface="Arial"/>
                <a:cs typeface="Arial"/>
              </a:defRPr>
            </a:pPr>
          </a:p>
        </c:txPr>
        <c:crossAx val="64037152"/>
        <c:crossesAt val="1"/>
        <c:crossBetween val="between"/>
        <c:dispUnits/>
        <c:majorUnit val="1"/>
        <c:minorUnit val="0.2"/>
      </c:valAx>
      <c:spPr>
        <a:solidFill>
          <a:srgbClr val="C0C0C0"/>
        </a:solidFill>
        <a:ln w="12700">
          <a:solidFill>
            <a:srgbClr val="808080"/>
          </a:solidFill>
        </a:ln>
      </c:spPr>
    </c:plotArea>
    <c:legend>
      <c:legendPos val="r"/>
      <c:layout>
        <c:manualLayout>
          <c:xMode val="edge"/>
          <c:yMode val="edge"/>
          <c:x val="0.872"/>
          <c:y val="0.016"/>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GEMIDDELD DAGELIJKS VERMOGEN  2003
(Model Soles-2, 150 Liter opslagvolume, kollector oppervlak 2,8 m</a:t>
            </a:r>
            <a:r>
              <a:rPr lang="en-US" cap="none" sz="1200" b="1" i="0" u="none" baseline="30000">
                <a:latin typeface="Arial"/>
                <a:ea typeface="Arial"/>
                <a:cs typeface="Arial"/>
              </a:rPr>
              <a:t>2</a:t>
            </a:r>
            <a:r>
              <a:rPr lang="en-US" cap="none" sz="1200" b="1" i="0" u="none" baseline="0">
                <a:latin typeface="Arial"/>
                <a:ea typeface="Arial"/>
                <a:cs typeface="Arial"/>
              </a:rPr>
              <a:t>)</a:t>
            </a:r>
          </a:p>
        </c:rich>
      </c:tx>
      <c:layout/>
      <c:spPr>
        <a:noFill/>
        <a:ln>
          <a:noFill/>
        </a:ln>
      </c:spPr>
    </c:title>
    <c:plotArea>
      <c:layout>
        <c:manualLayout>
          <c:xMode val="edge"/>
          <c:yMode val="edge"/>
          <c:x val="0.0355"/>
          <c:y val="0.10725"/>
          <c:w val="0.85675"/>
          <c:h val="0.83875"/>
        </c:manualLayout>
      </c:layout>
      <c:lineChart>
        <c:grouping val="standard"/>
        <c:varyColors val="0"/>
        <c:ser>
          <c:idx val="1"/>
          <c:order val="0"/>
          <c:tx>
            <c:strRef>
              <c:f>SUMMARY!$B$26:$B$27</c:f>
              <c:strCache>
                <c:ptCount val="1"/>
                <c:pt idx="0">
                  <c:v>JANUARI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FFFF"/>
              </a:solidFill>
              <a:ln>
                <a:solidFill>
                  <a:srgbClr val="00FFFF"/>
                </a:solidFill>
              </a:ln>
            </c:spPr>
          </c:marker>
          <c:cat>
            <c:numRef>
              <c:f>SUMMARY!$A$28:$A$58</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SUMMARY!$B$28:$B$58</c:f>
              <c:numCache>
                <c:ptCount val="31"/>
                <c:pt idx="0">
                  <c:v>0</c:v>
                </c:pt>
                <c:pt idx="1">
                  <c:v>0</c:v>
                </c:pt>
                <c:pt idx="2">
                  <c:v>0</c:v>
                </c:pt>
                <c:pt idx="3">
                  <c:v>0.3373678175563766</c:v>
                </c:pt>
                <c:pt idx="4">
                  <c:v>0</c:v>
                </c:pt>
                <c:pt idx="5">
                  <c:v>0.37876627696986975</c:v>
                </c:pt>
                <c:pt idx="6">
                  <c:v>0.4716594208842589</c:v>
                </c:pt>
                <c:pt idx="7">
                  <c:v>0.1454234388366125</c:v>
                </c:pt>
                <c:pt idx="8">
                  <c:v>0.5610342657004052</c:v>
                </c:pt>
                <c:pt idx="9">
                  <c:v>0.1914204378128988</c:v>
                </c:pt>
                <c:pt idx="10">
                  <c:v>0.4388753357482566</c:v>
                </c:pt>
                <c:pt idx="11">
                  <c:v>0.3317017417447263</c:v>
                </c:pt>
                <c:pt idx="12">
                  <c:v>0.001</c:v>
                </c:pt>
                <c:pt idx="13">
                  <c:v>0.07243577361406221</c:v>
                </c:pt>
                <c:pt idx="14">
                  <c:v>0.5790072747067847</c:v>
                </c:pt>
                <c:pt idx="15">
                  <c:v>0.4783784232089837</c:v>
                </c:pt>
                <c:pt idx="16">
                  <c:v>0.10903566002323711</c:v>
                </c:pt>
                <c:pt idx="17">
                  <c:v>0</c:v>
                </c:pt>
                <c:pt idx="18">
                  <c:v>0</c:v>
                </c:pt>
                <c:pt idx="19">
                  <c:v>0</c:v>
                </c:pt>
                <c:pt idx="20">
                  <c:v>0.5523235800344234</c:v>
                </c:pt>
                <c:pt idx="21">
                  <c:v>0</c:v>
                </c:pt>
                <c:pt idx="22">
                  <c:v>0</c:v>
                </c:pt>
                <c:pt idx="23">
                  <c:v>0.6247848537005164</c:v>
                </c:pt>
                <c:pt idx="24">
                  <c:v>0</c:v>
                </c:pt>
                <c:pt idx="25">
                  <c:v>0</c:v>
                </c:pt>
                <c:pt idx="26">
                  <c:v>0.41846153846153844</c:v>
                </c:pt>
                <c:pt idx="27">
                  <c:v>0.4063019663643689</c:v>
                </c:pt>
                <c:pt idx="28">
                  <c:v>0.5189475871717796</c:v>
                </c:pt>
                <c:pt idx="29">
                  <c:v>0.5853567476032374</c:v>
                </c:pt>
                <c:pt idx="30">
                  <c:v>0.5507454340726821</c:v>
                </c:pt>
              </c:numCache>
            </c:numRef>
          </c:val>
          <c:smooth val="0"/>
        </c:ser>
        <c:ser>
          <c:idx val="0"/>
          <c:order val="1"/>
          <c:tx>
            <c:strRef>
              <c:f>SUMMARY!$C$26:$C$27</c:f>
              <c:strCache>
                <c:ptCount val="1"/>
                <c:pt idx="0">
                  <c:v>FEBRUARI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FF00"/>
                </a:solidFill>
              </a:ln>
            </c:spPr>
          </c:marker>
          <c:cat>
            <c:numRef>
              <c:f>SUMMARY!$A$28:$A$58</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SUMMARY!$C$28:$C$58</c:f>
              <c:numCache>
                <c:ptCount val="31"/>
                <c:pt idx="0">
                  <c:v>0</c:v>
                </c:pt>
                <c:pt idx="1">
                  <c:v>0</c:v>
                </c:pt>
                <c:pt idx="2">
                  <c:v>0</c:v>
                </c:pt>
                <c:pt idx="3">
                  <c:v>0.43968425403682815</c:v>
                </c:pt>
                <c:pt idx="4">
                  <c:v>0.48090158900473673</c:v>
                </c:pt>
                <c:pt idx="5">
                  <c:v>0.0765030601224049</c:v>
                </c:pt>
                <c:pt idx="6">
                  <c:v>0</c:v>
                </c:pt>
                <c:pt idx="7">
                  <c:v>0</c:v>
                </c:pt>
                <c:pt idx="8">
                  <c:v>0</c:v>
                </c:pt>
                <c:pt idx="9">
                  <c:v>0.6358489633702995</c:v>
                </c:pt>
                <c:pt idx="10">
                  <c:v>0.12462036943016182</c:v>
                </c:pt>
                <c:pt idx="11">
                  <c:v>0</c:v>
                </c:pt>
                <c:pt idx="12">
                  <c:v>0.5400216008640345</c:v>
                </c:pt>
                <c:pt idx="13">
                  <c:v>0.5416925537781004</c:v>
                </c:pt>
                <c:pt idx="14">
                  <c:v>0</c:v>
                </c:pt>
                <c:pt idx="15">
                  <c:v>0.6536348410458157</c:v>
                </c:pt>
                <c:pt idx="16">
                  <c:v>0.5867603125177638</c:v>
                </c:pt>
                <c:pt idx="17">
                  <c:v>0.4654586183447338</c:v>
                </c:pt>
                <c:pt idx="18">
                  <c:v>0.5427183379470011</c:v>
                </c:pt>
                <c:pt idx="19">
                  <c:v>0.5114050715874788</c:v>
                </c:pt>
                <c:pt idx="20">
                  <c:v>0.47988283167690343</c:v>
                </c:pt>
                <c:pt idx="21">
                  <c:v>0.5225663571997425</c:v>
                </c:pt>
                <c:pt idx="22">
                  <c:v>0.5751857981295996</c:v>
                </c:pt>
                <c:pt idx="23">
                  <c:v>0.5461932763024806</c:v>
                </c:pt>
                <c:pt idx="24">
                  <c:v>0.5093537074816326</c:v>
                </c:pt>
                <c:pt idx="25">
                  <c:v>0.5621871933700877</c:v>
                </c:pt>
                <c:pt idx="26">
                  <c:v>0.5135627111831461</c:v>
                </c:pt>
                <c:pt idx="27">
                  <c:v>0.41601664066562666</c:v>
                </c:pt>
              </c:numCache>
            </c:numRef>
          </c:val>
          <c:smooth val="0"/>
        </c:ser>
        <c:ser>
          <c:idx val="2"/>
          <c:order val="2"/>
          <c:tx>
            <c:strRef>
              <c:f>SUMMARY!$D$26:$D$27</c:f>
              <c:strCache>
                <c:ptCount val="1"/>
                <c:pt idx="0">
                  <c:v>MAART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numRef>
              <c:f>SUMMARY!$A$28:$A$58</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SUMMARY!$D$28:$D$58</c:f>
              <c:numCache>
                <c:ptCount val="31"/>
                <c:pt idx="0">
                  <c:v>0.5773088066379798</c:v>
                </c:pt>
                <c:pt idx="1">
                  <c:v>0.3172626905076203</c:v>
                </c:pt>
                <c:pt idx="2">
                  <c:v>0.6474633985359415</c:v>
                </c:pt>
                <c:pt idx="3">
                  <c:v>0.1826739736256117</c:v>
                </c:pt>
                <c:pt idx="4">
                  <c:v>0.017739840028383743</c:v>
                </c:pt>
                <c:pt idx="5">
                  <c:v>0.08690002772524694</c:v>
                </c:pt>
                <c:pt idx="6">
                  <c:v>0.18462276952616566</c:v>
                </c:pt>
                <c:pt idx="7">
                  <c:v>0.10188162628545959</c:v>
                </c:pt>
                <c:pt idx="8">
                  <c:v>0.34670693758443405</c:v>
                </c:pt>
                <c:pt idx="9">
                  <c:v>0.1779446177847114</c:v>
                </c:pt>
                <c:pt idx="10">
                  <c:v>0</c:v>
                </c:pt>
                <c:pt idx="11">
                  <c:v>0.24753532514181922</c:v>
                </c:pt>
                <c:pt idx="12">
                  <c:v>0.6384510699576919</c:v>
                </c:pt>
                <c:pt idx="13">
                  <c:v>0.5585050988246426</c:v>
                </c:pt>
                <c:pt idx="14">
                  <c:v>0.5423398754131984</c:v>
                </c:pt>
                <c:pt idx="15">
                  <c:v>0.7273280621946527</c:v>
                </c:pt>
                <c:pt idx="16">
                  <c:v>0.4670304459237193</c:v>
                </c:pt>
                <c:pt idx="17">
                  <c:v>0.6233582676640399</c:v>
                </c:pt>
                <c:pt idx="18">
                  <c:v>0.6120244809792391</c:v>
                </c:pt>
                <c:pt idx="19">
                  <c:v>0.47101884075363015</c:v>
                </c:pt>
                <c:pt idx="20">
                  <c:v>0.4260860089575997</c:v>
                </c:pt>
                <c:pt idx="21">
                  <c:v>0.5838494409341591</c:v>
                </c:pt>
                <c:pt idx="22">
                  <c:v>0.5789242558713338</c:v>
                </c:pt>
                <c:pt idx="23">
                  <c:v>0.6545159765574297</c:v>
                </c:pt>
                <c:pt idx="24">
                  <c:v>0.5026175072976945</c:v>
                </c:pt>
                <c:pt idx="25">
                  <c:v>0.5202788756711559</c:v>
                </c:pt>
                <c:pt idx="26">
                  <c:v>0.5924852378710533</c:v>
                </c:pt>
                <c:pt idx="27">
                  <c:v>0.4765306891345421</c:v>
                </c:pt>
                <c:pt idx="28">
                  <c:v>0.22870145575053769</c:v>
                </c:pt>
                <c:pt idx="29">
                  <c:v>0.7375188624566259</c:v>
                </c:pt>
                <c:pt idx="30">
                  <c:v>0.5086357300445864</c:v>
                </c:pt>
              </c:numCache>
            </c:numRef>
          </c:val>
          <c:smooth val="0"/>
        </c:ser>
        <c:ser>
          <c:idx val="3"/>
          <c:order val="3"/>
          <c:tx>
            <c:strRef>
              <c:f>SUMMARY!$E$26:$E$27</c:f>
              <c:strCache>
                <c:ptCount val="1"/>
                <c:pt idx="0">
                  <c:v>APRIL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8"/>
            <c:spPr>
              <a:noFill/>
              <a:ln>
                <a:solidFill>
                  <a:srgbClr val="000080"/>
                </a:solidFill>
              </a:ln>
            </c:spPr>
          </c:marker>
          <c:cat>
            <c:numRef>
              <c:f>SUMMARY!$A$28:$A$58</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SUMMARY!$E$28:$E$58</c:f>
              <c:numCache>
                <c:ptCount val="31"/>
                <c:pt idx="0">
                  <c:v>0.14616584663386537</c:v>
                </c:pt>
                <c:pt idx="1">
                  <c:v>0.505838415354796</c:v>
                </c:pt>
                <c:pt idx="2">
                  <c:v>0.502502858735039</c:v>
                </c:pt>
                <c:pt idx="3">
                  <c:v>0.050002000080003196</c:v>
                </c:pt>
                <c:pt idx="4">
                  <c:v>0.44331185012106367</c:v>
                </c:pt>
                <c:pt idx="5">
                  <c:v>0.4216764415257461</c:v>
                </c:pt>
                <c:pt idx="6">
                  <c:v>0.6576513060522422</c:v>
                </c:pt>
                <c:pt idx="7">
                  <c:v>0.5193365629362017</c:v>
                </c:pt>
                <c:pt idx="8">
                  <c:v>0.5843142816621756</c:v>
                </c:pt>
                <c:pt idx="9">
                  <c:v>0.44401776071042837</c:v>
                </c:pt>
                <c:pt idx="10">
                  <c:v>0.5286878141792338</c:v>
                </c:pt>
                <c:pt idx="11">
                  <c:v>0.5724860573370303</c:v>
                </c:pt>
                <c:pt idx="12">
                  <c:v>0.6479094115220919</c:v>
                </c:pt>
                <c:pt idx="13">
                  <c:v>0.5333116550468471</c:v>
                </c:pt>
                <c:pt idx="14">
                  <c:v>0.6743346656943201</c:v>
                </c:pt>
                <c:pt idx="15">
                  <c:v>0.6123956298458124</c:v>
                </c:pt>
                <c:pt idx="16">
                  <c:v>0.5890132512516996</c:v>
                </c:pt>
                <c:pt idx="17">
                  <c:v>0.4852429391293299</c:v>
                </c:pt>
                <c:pt idx="18">
                  <c:v>0.08560342413696548</c:v>
                </c:pt>
                <c:pt idx="19">
                  <c:v>0.5871834873394935</c:v>
                </c:pt>
                <c:pt idx="20">
                  <c:v>0.5538813101819847</c:v>
                </c:pt>
                <c:pt idx="21">
                  <c:v>0.5464131608742611</c:v>
                </c:pt>
                <c:pt idx="22">
                  <c:v>0.4951165788567026</c:v>
                </c:pt>
                <c:pt idx="23">
                  <c:v>0.4725789031561262</c:v>
                </c:pt>
                <c:pt idx="24">
                  <c:v>0.3384439175035356</c:v>
                </c:pt>
                <c:pt idx="25">
                  <c:v>0.06150246009840394</c:v>
                </c:pt>
                <c:pt idx="26">
                  <c:v>0.4736336242440523</c:v>
                </c:pt>
                <c:pt idx="27">
                  <c:v>0.20400816032641306</c:v>
                </c:pt>
                <c:pt idx="28">
                  <c:v>0.563355867568036</c:v>
                </c:pt>
                <c:pt idx="29">
                  <c:v>0.1753403469472112</c:v>
                </c:pt>
              </c:numCache>
            </c:numRef>
          </c:val>
          <c:smooth val="0"/>
        </c:ser>
        <c:ser>
          <c:idx val="4"/>
          <c:order val="4"/>
          <c:tx>
            <c:strRef>
              <c:f>SUMMARY!$F$26:$F$27</c:f>
              <c:strCache>
                <c:ptCount val="1"/>
                <c:pt idx="0">
                  <c:v>MEI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0000"/>
                </a:solidFill>
              </a:ln>
            </c:spPr>
          </c:marker>
          <c:cat>
            <c:numRef>
              <c:f>SUMMARY!$A$28:$A$58</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SUMMARY!$F$28:$F$58</c:f>
              <c:numCache>
                <c:ptCount val="31"/>
                <c:pt idx="0">
                  <c:v>0.40081603264130566</c:v>
                </c:pt>
                <c:pt idx="1">
                  <c:v>0.18240729629185168</c:v>
                </c:pt>
                <c:pt idx="2">
                  <c:v>0.6198914623251597</c:v>
                </c:pt>
                <c:pt idx="3">
                  <c:v>0.6162599445154276</c:v>
                </c:pt>
                <c:pt idx="4">
                  <c:v>0.16480659226369054</c:v>
                </c:pt>
                <c:pt idx="5">
                  <c:v>0.2544321956364493</c:v>
                </c:pt>
                <c:pt idx="6">
                  <c:v>0.44663172665520484</c:v>
                </c:pt>
                <c:pt idx="7">
                  <c:v>0.5387747977451566</c:v>
                </c:pt>
                <c:pt idx="8">
                  <c:v>0.21863374534981397</c:v>
                </c:pt>
                <c:pt idx="9">
                  <c:v>0.5644138809030622</c:v>
                </c:pt>
                <c:pt idx="10">
                  <c:v>0.497096806949201</c:v>
                </c:pt>
                <c:pt idx="11">
                  <c:v>0.22491808763259621</c:v>
                </c:pt>
                <c:pt idx="12">
                  <c:v>0.4777333950500877</c:v>
                </c:pt>
                <c:pt idx="13">
                  <c:v>0.3327633105324213</c:v>
                </c:pt>
                <c:pt idx="14">
                  <c:v>0.567092451139906</c:v>
                </c:pt>
                <c:pt idx="15">
                  <c:v>0.3187050558945434</c:v>
                </c:pt>
                <c:pt idx="16">
                  <c:v>0.198955326634118</c:v>
                </c:pt>
                <c:pt idx="17">
                  <c:v>0.27554948351780223</c:v>
                </c:pt>
                <c:pt idx="18">
                  <c:v>0.01721808002754893</c:v>
                </c:pt>
                <c:pt idx="19">
                  <c:v>0.20946292397150432</c:v>
                </c:pt>
                <c:pt idx="20">
                  <c:v>0.27673520733932805</c:v>
                </c:pt>
                <c:pt idx="21">
                  <c:v>0.021000840033601344</c:v>
                </c:pt>
                <c:pt idx="22">
                  <c:v>0.17084893922072672</c:v>
                </c:pt>
                <c:pt idx="23">
                  <c:v>0</c:v>
                </c:pt>
                <c:pt idx="24">
                  <c:v>0.15115498236950753</c:v>
                </c:pt>
                <c:pt idx="25">
                  <c:v>0.6682908825786993</c:v>
                </c:pt>
                <c:pt idx="26">
                  <c:v>0.2388588694232701</c:v>
                </c:pt>
                <c:pt idx="27">
                  <c:v>0.5015335748565078</c:v>
                </c:pt>
                <c:pt idx="28">
                  <c:v>0.537225372510046</c:v>
                </c:pt>
                <c:pt idx="29">
                  <c:v>0.4095719384330929</c:v>
                </c:pt>
                <c:pt idx="30">
                  <c:v>0.42585487203271916</c:v>
                </c:pt>
              </c:numCache>
            </c:numRef>
          </c:val>
          <c:smooth val="0"/>
        </c:ser>
        <c:ser>
          <c:idx val="5"/>
          <c:order val="5"/>
          <c:tx>
            <c:strRef>
              <c:f>SUMMARY!$G$26:$G$27</c:f>
              <c:strCache>
                <c:ptCount val="1"/>
                <c:pt idx="0">
                  <c:v>JUNI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SUMMARY!$A$28:$A$58</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SUMMARY!$G$28:$G$58</c:f>
              <c:numCache>
                <c:ptCount val="31"/>
                <c:pt idx="0">
                  <c:v>0.36526461058442333</c:v>
                </c:pt>
                <c:pt idx="1">
                  <c:v>0.2880115204608184</c:v>
                </c:pt>
                <c:pt idx="2">
                  <c:v>0.23033179391691797</c:v>
                </c:pt>
                <c:pt idx="3">
                  <c:v>0.3657377064313342</c:v>
                </c:pt>
                <c:pt idx="4">
                  <c:v>0.53004529819747</c:v>
                </c:pt>
                <c:pt idx="5">
                  <c:v>0.3400960780699269</c:v>
                </c:pt>
                <c:pt idx="6">
                  <c:v>0.35665942766742925</c:v>
                </c:pt>
                <c:pt idx="7">
                  <c:v>0.16214602072454992</c:v>
                </c:pt>
                <c:pt idx="8">
                  <c:v>0.32401296051842077</c:v>
                </c:pt>
                <c:pt idx="9">
                  <c:v>0</c:v>
                </c:pt>
                <c:pt idx="10">
                  <c:v>0</c:v>
                </c:pt>
                <c:pt idx="11">
                  <c:v>0</c:v>
                </c:pt>
                <c:pt idx="12">
                  <c:v>0</c:v>
                </c:pt>
                <c:pt idx="13">
                  <c:v>0</c:v>
                </c:pt>
                <c:pt idx="14">
                  <c:v>0.2</c:v>
                </c:pt>
                <c:pt idx="15">
                  <c:v>0.3946311698621791</c:v>
                </c:pt>
                <c:pt idx="16">
                  <c:v>0.39014326530508026</c:v>
                </c:pt>
                <c:pt idx="17">
                  <c:v>0.5172380808275809</c:v>
                </c:pt>
                <c:pt idx="18">
                  <c:v>0.15307929390346345</c:v>
                </c:pt>
                <c:pt idx="19">
                  <c:v>0.387116608259836</c:v>
                </c:pt>
                <c:pt idx="20">
                  <c:v>0.48321932877315094</c:v>
                </c:pt>
                <c:pt idx="21">
                  <c:v>0.20716618138409748</c:v>
                </c:pt>
                <c:pt idx="22">
                  <c:v>0.39066178031736654</c:v>
                </c:pt>
                <c:pt idx="23">
                  <c:v>0.4237995606780793</c:v>
                </c:pt>
                <c:pt idx="24">
                  <c:v>0.46801872074883</c:v>
                </c:pt>
                <c:pt idx="25">
                  <c:v>0.4001450380595869</c:v>
                </c:pt>
                <c:pt idx="26">
                  <c:v>0.21900876035041403</c:v>
                </c:pt>
                <c:pt idx="27">
                  <c:v>0.47074610257137556</c:v>
                </c:pt>
                <c:pt idx="28">
                  <c:v>0.30317002153770356</c:v>
                </c:pt>
                <c:pt idx="29">
                  <c:v>0</c:v>
                </c:pt>
              </c:numCache>
            </c:numRef>
          </c:val>
          <c:smooth val="0"/>
        </c:ser>
        <c:ser>
          <c:idx val="6"/>
          <c:order val="6"/>
          <c:tx>
            <c:strRef>
              <c:f>SUMMARY!$H$26:$H$27</c:f>
              <c:strCache>
                <c:ptCount val="1"/>
                <c:pt idx="0">
                  <c:v>JULI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008080"/>
                </a:solidFill>
              </a:ln>
            </c:spPr>
          </c:marker>
          <c:cat>
            <c:numRef>
              <c:f>SUMMARY!$A$28:$A$58</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SUMMARY!$H$28:$H$58</c:f>
              <c:numCache>
                <c:ptCount val="31"/>
                <c:pt idx="0">
                  <c:v>0.2857614304572183</c:v>
                </c:pt>
                <c:pt idx="1">
                  <c:v>0.20867501366721333</c:v>
                </c:pt>
                <c:pt idx="2">
                  <c:v>0.27992956452951995</c:v>
                </c:pt>
                <c:pt idx="3">
                  <c:v>0</c:v>
                </c:pt>
                <c:pt idx="4">
                  <c:v>0.150266880240427</c:v>
                </c:pt>
                <c:pt idx="5">
                  <c:v>0.3735307307029123</c:v>
                </c:pt>
                <c:pt idx="6">
                  <c:v>0.5108339926817411</c:v>
                </c:pt>
                <c:pt idx="7">
                  <c:v>0.29224698399700694</c:v>
                </c:pt>
                <c:pt idx="8">
                  <c:v>0.5268446031958925</c:v>
                </c:pt>
                <c:pt idx="9">
                  <c:v>0.37123707170509046</c:v>
                </c:pt>
                <c:pt idx="10">
                  <c:v>0.27082564784072843</c:v>
                </c:pt>
                <c:pt idx="11">
                  <c:v>0.5148699098648878</c:v>
                </c:pt>
                <c:pt idx="12">
                  <c:v>0.5405823709583898</c:v>
                </c:pt>
                <c:pt idx="13">
                  <c:v>0.5506505974524696</c:v>
                </c:pt>
                <c:pt idx="14">
                  <c:v>0.501420056802272</c:v>
                </c:pt>
                <c:pt idx="15">
                  <c:v>0.4147088960481496</c:v>
                </c:pt>
                <c:pt idx="16">
                  <c:v>0</c:v>
                </c:pt>
                <c:pt idx="17">
                  <c:v>0.2911349330685556</c:v>
                </c:pt>
                <c:pt idx="18">
                  <c:v>0.5363629179313514</c:v>
                </c:pt>
                <c:pt idx="19">
                  <c:v>0.2423733312968882</c:v>
                </c:pt>
                <c:pt idx="20">
                  <c:v>0.4120705368755291</c:v>
                </c:pt>
                <c:pt idx="21">
                  <c:v>0.4285234700527262</c:v>
                </c:pt>
                <c:pt idx="22">
                  <c:v>0.5053916442371981</c:v>
                </c:pt>
                <c:pt idx="23">
                  <c:v>0.42763872717070844</c:v>
                </c:pt>
                <c:pt idx="24">
                  <c:v>0.35525558953392616</c:v>
                </c:pt>
                <c:pt idx="25">
                  <c:v>0.3646103290940148</c:v>
                </c:pt>
                <c:pt idx="26">
                  <c:v>0.3186962921554837</c:v>
                </c:pt>
                <c:pt idx="27">
                  <c:v>0.5956708856589558</c:v>
                </c:pt>
                <c:pt idx="28">
                  <c:v>0.38139025561022444</c:v>
                </c:pt>
                <c:pt idx="29">
                  <c:v>0.3243287626241892</c:v>
                </c:pt>
                <c:pt idx="30">
                  <c:v>0.5202068547858194</c:v>
                </c:pt>
              </c:numCache>
            </c:numRef>
          </c:val>
          <c:smooth val="0"/>
        </c:ser>
        <c:ser>
          <c:idx val="7"/>
          <c:order val="7"/>
          <c:tx>
            <c:strRef>
              <c:f>SUMMARY!$I$26:$I$27</c:f>
              <c:strCache>
                <c:ptCount val="1"/>
                <c:pt idx="0">
                  <c:v>AUGUSTUS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0000FF"/>
                </a:solidFill>
              </a:ln>
            </c:spPr>
          </c:marker>
          <c:cat>
            <c:numRef>
              <c:f>SUMMARY!$A$28:$A$58</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SUMMARY!$I$28:$I$58</c:f>
              <c:numCache>
                <c:ptCount val="31"/>
                <c:pt idx="0">
                  <c:v>0.36124521903953083</c:v>
                </c:pt>
                <c:pt idx="1">
                  <c:v>0.4092869597136827</c:v>
                </c:pt>
                <c:pt idx="2">
                  <c:v>0.5524665431061687</c:v>
                </c:pt>
                <c:pt idx="3">
                  <c:v>0.5299342408478948</c:v>
                </c:pt>
                <c:pt idx="4">
                  <c:v>0.4633096716273714</c:v>
                </c:pt>
                <c:pt idx="5">
                  <c:v>0.5033142502170675</c:v>
                </c:pt>
                <c:pt idx="6">
                  <c:v>0.5112204488179527</c:v>
                </c:pt>
                <c:pt idx="7">
                  <c:v>0.43897210433871897</c:v>
                </c:pt>
                <c:pt idx="8">
                  <c:v>0.4691894992872886</c:v>
                </c:pt>
                <c:pt idx="9">
                  <c:v>0.6601727483733496</c:v>
                </c:pt>
                <c:pt idx="10">
                  <c:v>0.431160103546999</c:v>
                </c:pt>
                <c:pt idx="11">
                  <c:v>0.5001490382195933</c:v>
                </c:pt>
                <c:pt idx="12">
                  <c:v>0.28780461563290116</c:v>
                </c:pt>
                <c:pt idx="13">
                  <c:v>0</c:v>
                </c:pt>
                <c:pt idx="14">
                  <c:v>0</c:v>
                </c:pt>
                <c:pt idx="15">
                  <c:v>0</c:v>
                </c:pt>
                <c:pt idx="16">
                  <c:v>0</c:v>
                </c:pt>
                <c:pt idx="17">
                  <c:v>0.3631036330562133</c:v>
                </c:pt>
                <c:pt idx="18">
                  <c:v>0.6393447227250793</c:v>
                </c:pt>
                <c:pt idx="19">
                  <c:v>0.5129566884803052</c:v>
                </c:pt>
                <c:pt idx="20">
                  <c:v>0.3144473605031158</c:v>
                </c:pt>
                <c:pt idx="21">
                  <c:v>0.06228820581394685</c:v>
                </c:pt>
                <c:pt idx="22">
                  <c:v>0.5068839117201052</c:v>
                </c:pt>
                <c:pt idx="23">
                  <c:v>0.3821596162815585</c:v>
                </c:pt>
                <c:pt idx="24">
                  <c:v>0</c:v>
                </c:pt>
                <c:pt idx="25">
                  <c:v>0.547146885875435</c:v>
                </c:pt>
                <c:pt idx="26">
                  <c:v>0.3096594452013375</c:v>
                </c:pt>
                <c:pt idx="27">
                  <c:v>0.1581881457076465</c:v>
                </c:pt>
                <c:pt idx="28">
                  <c:v>0.20200808032321294</c:v>
                </c:pt>
                <c:pt idx="29">
                  <c:v>0.4773190927637105</c:v>
                </c:pt>
                <c:pt idx="30">
                  <c:v>0.4050162006480259</c:v>
                </c:pt>
              </c:numCache>
            </c:numRef>
          </c:val>
          <c:smooth val="0"/>
        </c:ser>
        <c:ser>
          <c:idx val="8"/>
          <c:order val="8"/>
          <c:tx>
            <c:strRef>
              <c:f>SUMMARY!$J$26:$J$27</c:f>
              <c:strCache>
                <c:ptCount val="1"/>
                <c:pt idx="0">
                  <c:v>SEPTEMBER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00CCFF"/>
                </a:solidFill>
              </a:ln>
            </c:spPr>
          </c:marker>
          <c:cat>
            <c:numRef>
              <c:f>SUMMARY!$A$28:$A$58</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SUMMARY!$J$28:$J$58</c:f>
              <c:numCache>
                <c:ptCount val="31"/>
                <c:pt idx="0">
                  <c:v>0.4780191207648306</c:v>
                </c:pt>
                <c:pt idx="1">
                  <c:v>0.27125222939952076</c:v>
                </c:pt>
                <c:pt idx="2">
                  <c:v>0.40694697094814486</c:v>
                </c:pt>
                <c:pt idx="3">
                  <c:v>0</c:v>
                </c:pt>
                <c:pt idx="4">
                  <c:v>0</c:v>
                </c:pt>
                <c:pt idx="5">
                  <c:v>0</c:v>
                </c:pt>
                <c:pt idx="6">
                  <c:v>0</c:v>
                </c:pt>
                <c:pt idx="7">
                  <c:v>0.559</c:v>
                </c:pt>
                <c:pt idx="8">
                  <c:v>0.327758138220693</c:v>
                </c:pt>
                <c:pt idx="9">
                  <c:v>0</c:v>
                </c:pt>
                <c:pt idx="10">
                  <c:v>0.4846249403002804</c:v>
                </c:pt>
                <c:pt idx="11">
                  <c:v>0.26979876563762706</c:v>
                </c:pt>
                <c:pt idx="12">
                  <c:v>0.613069552158514</c:v>
                </c:pt>
                <c:pt idx="13">
                  <c:v>0.6684359109387208</c:v>
                </c:pt>
                <c:pt idx="14">
                  <c:v>0.4074287344000652</c:v>
                </c:pt>
                <c:pt idx="15">
                  <c:v>0.3248091186876924</c:v>
                </c:pt>
                <c:pt idx="16">
                  <c:v>0.5176958592522568</c:v>
                </c:pt>
                <c:pt idx="17">
                  <c:v>0.5009335337067469</c:v>
                </c:pt>
                <c:pt idx="18">
                  <c:v>0.5291668783334179</c:v>
                </c:pt>
                <c:pt idx="19">
                  <c:v>0.48095473783644066</c:v>
                </c:pt>
                <c:pt idx="20">
                  <c:v>0.4933638337091699</c:v>
                </c:pt>
                <c:pt idx="21">
                  <c:v>0.4812274652182588</c:v>
                </c:pt>
                <c:pt idx="22">
                  <c:v>0.2545455563636771</c:v>
                </c:pt>
                <c:pt idx="23">
                  <c:v>0.6736441050740803</c:v>
                </c:pt>
                <c:pt idx="24">
                  <c:v>0.5045855676878856</c:v>
                </c:pt>
                <c:pt idx="25">
                  <c:v>0.4600852904170949</c:v>
                </c:pt>
                <c:pt idx="26">
                  <c:v>0.5225144947200836</c:v>
                </c:pt>
                <c:pt idx="27">
                  <c:v>0.18336007334402932</c:v>
                </c:pt>
                <c:pt idx="28">
                  <c:v>0.3182467026411468</c:v>
                </c:pt>
                <c:pt idx="29">
                  <c:v>0.3675863539310933</c:v>
                </c:pt>
              </c:numCache>
            </c:numRef>
          </c:val>
          <c:smooth val="0"/>
        </c:ser>
        <c:ser>
          <c:idx val="9"/>
          <c:order val="9"/>
          <c:tx>
            <c:strRef>
              <c:f>SUMMARY!$K$26:$K$27</c:f>
              <c:strCache>
                <c:ptCount val="1"/>
                <c:pt idx="0">
                  <c:v>OKTOBER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SUMMARY!$A$28:$A$58</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SUMMARY!$K$28:$K$58</c:f>
              <c:numCache>
                <c:ptCount val="31"/>
                <c:pt idx="0">
                  <c:v>0.31832740005823273</c:v>
                </c:pt>
                <c:pt idx="1">
                  <c:v>0.26708582112004275</c:v>
                </c:pt>
                <c:pt idx="2">
                  <c:v>0.15713519798921433</c:v>
                </c:pt>
                <c:pt idx="3">
                  <c:v>0.5290002116000846</c:v>
                </c:pt>
                <c:pt idx="4">
                  <c:v>0.4979156921240233</c:v>
                </c:pt>
                <c:pt idx="5">
                  <c:v>0.3020001208000483</c:v>
                </c:pt>
                <c:pt idx="6">
                  <c:v>0.21688897564447912</c:v>
                </c:pt>
                <c:pt idx="7">
                  <c:v>0.04200001680000673</c:v>
                </c:pt>
                <c:pt idx="8">
                  <c:v>0.1392381509333556</c:v>
                </c:pt>
                <c:pt idx="9">
                  <c:v>0.68775027510011</c:v>
                </c:pt>
                <c:pt idx="10">
                  <c:v>0</c:v>
                </c:pt>
                <c:pt idx="11">
                  <c:v>0</c:v>
                </c:pt>
                <c:pt idx="12">
                  <c:v>0</c:v>
                </c:pt>
                <c:pt idx="13">
                  <c:v>0</c:v>
                </c:pt>
                <c:pt idx="14">
                  <c:v>0</c:v>
                </c:pt>
                <c:pt idx="15">
                  <c:v>0</c:v>
                </c:pt>
                <c:pt idx="16">
                  <c:v>0.48446173224623135</c:v>
                </c:pt>
                <c:pt idx="17">
                  <c:v>0.4478183609455262</c:v>
                </c:pt>
                <c:pt idx="18">
                  <c:v>0.5881581300000942</c:v>
                </c:pt>
                <c:pt idx="19">
                  <c:v>0.3168948636000507</c:v>
                </c:pt>
                <c:pt idx="20">
                  <c:v>0.08436367010910441</c:v>
                </c:pt>
                <c:pt idx="21">
                  <c:v>0.3092904462968237</c:v>
                </c:pt>
                <c:pt idx="22">
                  <c:v>0.5947767084989187</c:v>
                </c:pt>
                <c:pt idx="23">
                  <c:v>0.1675102710857411</c:v>
                </c:pt>
                <c:pt idx="24">
                  <c:v>0.09750003900001561</c:v>
                </c:pt>
                <c:pt idx="25">
                  <c:v>0.6732540006448838</c:v>
                </c:pt>
                <c:pt idx="26">
                  <c:v>0.5817075497561905</c:v>
                </c:pt>
                <c:pt idx="27">
                  <c:v>0.44226333480007074</c:v>
                </c:pt>
                <c:pt idx="28">
                  <c:v>0.18947376000003033</c:v>
                </c:pt>
                <c:pt idx="29">
                  <c:v>0.39720015888006355</c:v>
                </c:pt>
                <c:pt idx="30">
                  <c:v>0.06914288480001106</c:v>
                </c:pt>
              </c:numCache>
            </c:numRef>
          </c:val>
          <c:smooth val="0"/>
        </c:ser>
        <c:ser>
          <c:idx val="10"/>
          <c:order val="10"/>
          <c:tx>
            <c:strRef>
              <c:f>SUMMARY!$L$26:$L$27</c:f>
              <c:strCache>
                <c:ptCount val="1"/>
                <c:pt idx="0">
                  <c:v>NOVEMBER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SUMMARY!$A$28:$A$58</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SUMMARY!$L$28:$L$58</c:f>
              <c:numCache>
                <c:ptCount val="31"/>
                <c:pt idx="0">
                  <c:v>0</c:v>
                </c:pt>
                <c:pt idx="1">
                  <c:v>0</c:v>
                </c:pt>
                <c:pt idx="2">
                  <c:v>0.024000009600003838</c:v>
                </c:pt>
                <c:pt idx="3">
                  <c:v>0.6388366191710113</c:v>
                </c:pt>
                <c:pt idx="4">
                  <c:v>0.5576472818824422</c:v>
                </c:pt>
                <c:pt idx="5">
                  <c:v>0.49230399438995215</c:v>
                </c:pt>
                <c:pt idx="6">
                  <c:v>0.4241144553600678</c:v>
                </c:pt>
                <c:pt idx="7">
                  <c:v>0.331158027200053</c:v>
                </c:pt>
                <c:pt idx="8">
                  <c:v>0.4369232516923776</c:v>
                </c:pt>
                <c:pt idx="9">
                  <c:v>0.37055187235868</c:v>
                </c:pt>
                <c:pt idx="10">
                  <c:v>0</c:v>
                </c:pt>
                <c:pt idx="11">
                  <c:v>0</c:v>
                </c:pt>
                <c:pt idx="12">
                  <c:v>0.35461238674291395</c:v>
                </c:pt>
                <c:pt idx="13">
                  <c:v>0</c:v>
                </c:pt>
                <c:pt idx="14">
                  <c:v>0.1256250502500201</c:v>
                </c:pt>
                <c:pt idx="15">
                  <c:v>0</c:v>
                </c:pt>
                <c:pt idx="16">
                  <c:v>0.048000019200007675</c:v>
                </c:pt>
                <c:pt idx="17">
                  <c:v>0.0150000060000024</c:v>
                </c:pt>
                <c:pt idx="18">
                  <c:v>0.16383680022859767</c:v>
                </c:pt>
                <c:pt idx="19">
                  <c:v>0</c:v>
                </c:pt>
                <c:pt idx="20">
                  <c:v>0</c:v>
                </c:pt>
                <c:pt idx="21">
                  <c:v>0.1556572051200249</c:v>
                </c:pt>
                <c:pt idx="22">
                  <c:v>0.024000009600003838</c:v>
                </c:pt>
                <c:pt idx="23">
                  <c:v>0</c:v>
                </c:pt>
                <c:pt idx="24">
                  <c:v>0.2797242498207344</c:v>
                </c:pt>
                <c:pt idx="25">
                  <c:v>0.07015387421539583</c:v>
                </c:pt>
                <c:pt idx="26">
                  <c:v>0.34565231217396836</c:v>
                </c:pt>
                <c:pt idx="27">
                  <c:v>0.5659674395017299</c:v>
                </c:pt>
                <c:pt idx="28">
                  <c:v>0.3101053872000496</c:v>
                </c:pt>
                <c:pt idx="29">
                  <c:v>0.5833848487385549</c:v>
                </c:pt>
              </c:numCache>
            </c:numRef>
          </c:val>
          <c:smooth val="0"/>
        </c:ser>
        <c:ser>
          <c:idx val="11"/>
          <c:order val="11"/>
          <c:tx>
            <c:strRef>
              <c:f>SUMMARY!$M$26:$M$27</c:f>
              <c:strCache>
                <c:ptCount val="1"/>
                <c:pt idx="0">
                  <c:v>DECEMBER</c:v>
                </c:pt>
              </c:strCache>
            </c:strRef>
          </c:tx>
          <c:extLst>
            <c:ext xmlns:c14="http://schemas.microsoft.com/office/drawing/2007/8/2/chart" uri="{6F2FDCE9-48DA-4B69-8628-5D25D57E5C99}">
              <c14:invertSolidFillFmt>
                <c14:spPr>
                  <a:solidFill>
                    <a:srgbClr val="000000"/>
                  </a:solidFill>
                </c14:spPr>
              </c14:invertSolidFillFmt>
            </c:ext>
          </c:extLst>
          <c:cat>
            <c:numRef>
              <c:f>SUMMARY!$A$28:$A$58</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SUMMARY!$M$28:$M$58</c:f>
              <c:numCache>
                <c:ptCount val="31"/>
                <c:pt idx="0">
                  <c:v>0</c:v>
                </c:pt>
                <c:pt idx="1">
                  <c:v>0.012000004800001919</c:v>
                </c:pt>
                <c:pt idx="2">
                  <c:v>0.016000006400002563</c:v>
                </c:pt>
                <c:pt idx="3">
                  <c:v>0</c:v>
                </c:pt>
                <c:pt idx="4">
                  <c:v>0</c:v>
                </c:pt>
                <c:pt idx="5">
                  <c:v>0.30640012256004906</c:v>
                </c:pt>
                <c:pt idx="6">
                  <c:v>0.593760237504095</c:v>
                </c:pt>
                <c:pt idx="7">
                  <c:v>0.4742688464239565</c:v>
                </c:pt>
                <c:pt idx="8">
                  <c:v>0.4507827890087678</c:v>
                </c:pt>
                <c:pt idx="9">
                  <c:v>0.38709692903232</c:v>
                </c:pt>
                <c:pt idx="10">
                  <c:v>0</c:v>
                </c:pt>
                <c:pt idx="11">
                  <c:v>0</c:v>
                </c:pt>
                <c:pt idx="12">
                  <c:v>0</c:v>
                </c:pt>
                <c:pt idx="13">
                  <c:v>0.2276757667459824</c:v>
                </c:pt>
                <c:pt idx="14">
                  <c:v>0.2536667681333739</c:v>
                </c:pt>
                <c:pt idx="15">
                  <c:v>0.048000019200007675</c:v>
                </c:pt>
                <c:pt idx="16">
                  <c:v>0.6051149961443592</c:v>
                </c:pt>
                <c:pt idx="17">
                  <c:v>0.47002835702542733</c:v>
                </c:pt>
                <c:pt idx="18">
                  <c:v>0</c:v>
                </c:pt>
                <c:pt idx="19">
                  <c:v>0</c:v>
                </c:pt>
                <c:pt idx="20">
                  <c:v>0.06092310129231744</c:v>
                </c:pt>
                <c:pt idx="21">
                  <c:v>0.4002582246194189</c:v>
                </c:pt>
                <c:pt idx="22">
                  <c:v>0</c:v>
                </c:pt>
                <c:pt idx="23">
                  <c:v>0</c:v>
                </c:pt>
                <c:pt idx="24">
                  <c:v>0.025565227617395398</c:v>
                </c:pt>
                <c:pt idx="25">
                  <c:v>0</c:v>
                </c:pt>
                <c:pt idx="26">
                  <c:v>0.606737084800097</c:v>
                </c:pt>
                <c:pt idx="27">
                  <c:v>0</c:v>
                </c:pt>
                <c:pt idx="28">
                  <c:v>0.17520007008002805</c:v>
                </c:pt>
                <c:pt idx="29">
                  <c:v>0</c:v>
                </c:pt>
                <c:pt idx="30">
                  <c:v>0.05800002320000928</c:v>
                </c:pt>
              </c:numCache>
            </c:numRef>
          </c:val>
          <c:smooth val="0"/>
        </c:ser>
        <c:dropLines>
          <c:spPr>
            <a:ln w="3175">
              <a:solidFill/>
            </a:ln>
          </c:spPr>
        </c:dropLines>
        <c:marker val="1"/>
        <c:axId val="19626794"/>
        <c:axId val="42423419"/>
      </c:lineChart>
      <c:catAx>
        <c:axId val="19626794"/>
        <c:scaling>
          <c:orientation val="minMax"/>
        </c:scaling>
        <c:axPos val="b"/>
        <c:title>
          <c:tx>
            <c:rich>
              <a:bodyPr vert="horz" rot="0" anchor="ctr"/>
              <a:lstStyle/>
              <a:p>
                <a:pPr algn="ctr">
                  <a:defRPr/>
                </a:pPr>
                <a:r>
                  <a:rPr lang="en-US" cap="none" sz="1200" b="1" i="0" u="none" baseline="0">
                    <a:latin typeface="Arial"/>
                    <a:ea typeface="Arial"/>
                    <a:cs typeface="Arial"/>
                  </a:rPr>
                  <a:t>DAY</a:t>
                </a:r>
              </a:p>
            </c:rich>
          </c:tx>
          <c:layout/>
          <c:overlay val="0"/>
          <c:spPr>
            <a:noFill/>
            <a:ln>
              <a:noFill/>
            </a:ln>
          </c:spPr>
        </c:title>
        <c:delete val="0"/>
        <c:numFmt formatCode="General" sourceLinked="1"/>
        <c:majorTickMark val="in"/>
        <c:minorTickMark val="none"/>
        <c:tickLblPos val="nextTo"/>
        <c:txPr>
          <a:bodyPr/>
          <a:lstStyle/>
          <a:p>
            <a:pPr>
              <a:defRPr lang="en-US" cap="none" sz="1000" b="1" i="0" u="none" baseline="0">
                <a:latin typeface="Arial"/>
                <a:ea typeface="Arial"/>
                <a:cs typeface="Arial"/>
              </a:defRPr>
            </a:pPr>
          </a:p>
        </c:txPr>
        <c:crossAx val="42423419"/>
        <c:crosses val="autoZero"/>
        <c:auto val="1"/>
        <c:lblOffset val="100"/>
        <c:noMultiLvlLbl val="0"/>
      </c:catAx>
      <c:valAx>
        <c:axId val="42423419"/>
        <c:scaling>
          <c:orientation val="minMax"/>
          <c:max val="1.5"/>
          <c:min val="0"/>
        </c:scaling>
        <c:axPos val="l"/>
        <c:title>
          <c:tx>
            <c:rich>
              <a:bodyPr vert="horz" rot="0" anchor="ctr"/>
              <a:lstStyle/>
              <a:p>
                <a:pPr algn="ctr">
                  <a:defRPr/>
                </a:pPr>
                <a:r>
                  <a:rPr lang="en-US" cap="none" sz="1400" b="1" i="0" u="none" baseline="0">
                    <a:latin typeface="Arial"/>
                    <a:ea typeface="Arial"/>
                    <a:cs typeface="Arial"/>
                  </a:rPr>
                  <a:t>kW</a:t>
                </a:r>
              </a:p>
            </c:rich>
          </c:tx>
          <c:layout>
            <c:manualLayout>
              <c:xMode val="factor"/>
              <c:yMode val="factor"/>
              <c:x val="0.011"/>
              <c:y val="0.1435"/>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latin typeface="Arial"/>
                <a:ea typeface="Arial"/>
                <a:cs typeface="Arial"/>
              </a:defRPr>
            </a:pPr>
          </a:p>
        </c:txPr>
        <c:crossAx val="19626794"/>
        <c:crossesAt val="1"/>
        <c:crossBetween val="between"/>
        <c:dispUnits/>
        <c:majorUnit val="0.1"/>
        <c:minorUnit val="0.02"/>
      </c:valAx>
      <c:spPr>
        <a:solidFill>
          <a:srgbClr val="C0C0C0"/>
        </a:solidFill>
      </c:spPr>
    </c:plotArea>
    <c:legend>
      <c:legendPos val="r"/>
      <c:layout>
        <c:manualLayout>
          <c:xMode val="edge"/>
          <c:yMode val="edge"/>
          <c:x val="0.80075"/>
          <c:y val="0.0147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GEMIDDELD MAANDELIJKS  VERMOGEN (kW)
SOLES-2, 2,8 m</a:t>
            </a:r>
            <a:r>
              <a:rPr lang="en-US" cap="none" sz="1200" b="1" i="0" u="none" baseline="30000">
                <a:latin typeface="Arial"/>
                <a:ea typeface="Arial"/>
                <a:cs typeface="Arial"/>
              </a:rPr>
              <a:t>2</a:t>
            </a:r>
            <a:r>
              <a:rPr lang="en-US" cap="none" sz="1200" b="1" i="0" u="none" baseline="0">
                <a:latin typeface="Arial"/>
                <a:ea typeface="Arial"/>
                <a:cs typeface="Arial"/>
              </a:rPr>
              <a:t>, 150 liter
2003</a:t>
            </a:r>
          </a:p>
        </c:rich>
      </c:tx>
      <c:layout>
        <c:manualLayout>
          <c:xMode val="factor"/>
          <c:yMode val="factor"/>
          <c:x val="0"/>
          <c:y val="-0.004"/>
        </c:manualLayout>
      </c:layout>
      <c:spPr>
        <a:noFill/>
        <a:ln>
          <a:noFill/>
        </a:ln>
      </c:spPr>
    </c:title>
    <c:plotArea>
      <c:layout>
        <c:manualLayout>
          <c:xMode val="edge"/>
          <c:yMode val="edge"/>
          <c:x val="0.0355"/>
          <c:y val="0.13"/>
          <c:w val="0.95375"/>
          <c:h val="0.852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SUMMARY!$B$60:$M$60</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SUMMARY!$B$61:$M$61</c:f>
              <c:numCache>
                <c:ptCount val="12"/>
                <c:pt idx="0">
                  <c:v>0.25009766368435543</c:v>
                </c:pt>
                <c:pt idx="1">
                  <c:v>0.34729278885923487</c:v>
                </c:pt>
                <c:pt idx="2">
                  <c:v>0.4302658127626099</c:v>
                </c:pt>
                <c:pt idx="3">
                  <c:v>0.4491753329683705</c:v>
                </c:pt>
                <c:pt idx="4">
                  <c:v>0.3396012282088499</c:v>
                </c:pt>
                <c:pt idx="5">
                  <c:v>0.2790149776383345</c:v>
                </c:pt>
                <c:pt idx="6">
                  <c:v>0.3658610475151222</c:v>
                </c:pt>
                <c:pt idx="7">
                  <c:v>0.3547983042538133</c:v>
                </c:pt>
                <c:pt idx="8">
                  <c:v>0.36996846445638243</c:v>
                </c:pt>
                <c:pt idx="9">
                  <c:v>0.284400496267778</c:v>
                </c:pt>
                <c:pt idx="10">
                  <c:v>0.2105751700148864</c:v>
                </c:pt>
                <c:pt idx="11">
                  <c:v>0.17044928504625334</c:v>
                </c:pt>
              </c:numCache>
            </c:numRef>
          </c:val>
        </c:ser>
        <c:axId val="46266452"/>
        <c:axId val="13744885"/>
      </c:barChart>
      <c:catAx>
        <c:axId val="46266452"/>
        <c:scaling>
          <c:orientation val="minMax"/>
        </c:scaling>
        <c:axPos val="b"/>
        <c:delete val="0"/>
        <c:numFmt formatCode="General" sourceLinked="1"/>
        <c:majorTickMark val="out"/>
        <c:minorTickMark val="none"/>
        <c:tickLblPos val="nextTo"/>
        <c:crossAx val="13744885"/>
        <c:crosses val="autoZero"/>
        <c:auto val="1"/>
        <c:lblOffset val="100"/>
        <c:noMultiLvlLbl val="0"/>
      </c:catAx>
      <c:valAx>
        <c:axId val="13744885"/>
        <c:scaling>
          <c:orientation val="minMax"/>
          <c:max val="0.6"/>
        </c:scaling>
        <c:axPos val="l"/>
        <c:title>
          <c:tx>
            <c:rich>
              <a:bodyPr vert="horz" rot="0" anchor="ctr"/>
              <a:lstStyle/>
              <a:p>
                <a:pPr algn="ctr">
                  <a:defRPr/>
                </a:pPr>
                <a:r>
                  <a:rPr lang="en-US" cap="none" sz="1075" b="1" i="0" u="none" baseline="0">
                    <a:latin typeface="Arial"/>
                    <a:ea typeface="Arial"/>
                    <a:cs typeface="Arial"/>
                  </a:rPr>
                  <a:t>kW</a:t>
                </a:r>
              </a:p>
            </c:rich>
          </c:tx>
          <c:layout>
            <c:manualLayout>
              <c:xMode val="factor"/>
              <c:yMode val="factor"/>
              <c:x val="0.00825"/>
              <c:y val="0.148"/>
            </c:manualLayout>
          </c:layout>
          <c:overlay val="0"/>
          <c:spPr>
            <a:noFill/>
            <a:ln>
              <a:noFill/>
            </a:ln>
          </c:spPr>
        </c:title>
        <c:majorGridlines/>
        <c:delete val="0"/>
        <c:numFmt formatCode="General" sourceLinked="1"/>
        <c:majorTickMark val="out"/>
        <c:minorTickMark val="none"/>
        <c:tickLblPos val="nextTo"/>
        <c:crossAx val="46266452"/>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GEMETEN DAGELIJKSE ENERGIE OPBRENGST
JANUARI 2003</a:t>
            </a:r>
          </a:p>
        </c:rich>
      </c:tx>
      <c:layout>
        <c:manualLayout>
          <c:xMode val="factor"/>
          <c:yMode val="factor"/>
          <c:x val="-0.0015"/>
          <c:y val="-0.00125"/>
        </c:manualLayout>
      </c:layout>
      <c:spPr>
        <a:noFill/>
        <a:ln>
          <a:noFill/>
        </a:ln>
      </c:spPr>
    </c:title>
    <c:plotArea>
      <c:layout>
        <c:manualLayout>
          <c:xMode val="edge"/>
          <c:yMode val="edge"/>
          <c:x val="0.0345"/>
          <c:y val="0.10575"/>
          <c:w val="0.95525"/>
          <c:h val="0.8405"/>
        </c:manualLayout>
      </c:layout>
      <c:barChart>
        <c:barDir val="col"/>
        <c:grouping val="clustered"/>
        <c:varyColors val="0"/>
        <c:ser>
          <c:idx val="0"/>
          <c:order val="0"/>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NUMBERS!$M$4:$M$34</c:f>
              <c:numCache>
                <c:ptCount val="31"/>
                <c:pt idx="0">
                  <c:v>0</c:v>
                </c:pt>
                <c:pt idx="1">
                  <c:v>0</c:v>
                </c:pt>
                <c:pt idx="2">
                  <c:v>0</c:v>
                </c:pt>
                <c:pt idx="3">
                  <c:v>1.324</c:v>
                </c:pt>
                <c:pt idx="4">
                  <c:v>0</c:v>
                </c:pt>
                <c:pt idx="5">
                  <c:v>0.252</c:v>
                </c:pt>
                <c:pt idx="6">
                  <c:v>1.299</c:v>
                </c:pt>
                <c:pt idx="7">
                  <c:v>0.3570000000000002</c:v>
                </c:pt>
                <c:pt idx="8">
                  <c:v>3.476</c:v>
                </c:pt>
                <c:pt idx="9">
                  <c:v>0.1949999999999994</c:v>
                </c:pt>
                <c:pt idx="10">
                  <c:v>1.7809999999999997</c:v>
                </c:pt>
                <c:pt idx="11">
                  <c:v>1.3350000000000009</c:v>
                </c:pt>
                <c:pt idx="12">
                  <c:v>0.009000000000000341</c:v>
                </c:pt>
                <c:pt idx="13">
                  <c:v>0.15000000000000036</c:v>
                </c:pt>
                <c:pt idx="14">
                  <c:v>1.17</c:v>
                </c:pt>
                <c:pt idx="15">
                  <c:v>2.8839999999999986</c:v>
                </c:pt>
                <c:pt idx="16">
                  <c:v>0.12199999999999989</c:v>
                </c:pt>
                <c:pt idx="17">
                  <c:v>0</c:v>
                </c:pt>
                <c:pt idx="18">
                  <c:v>0</c:v>
                </c:pt>
                <c:pt idx="19">
                  <c:v>0</c:v>
                </c:pt>
                <c:pt idx="20">
                  <c:v>3.2089999999999996</c:v>
                </c:pt>
                <c:pt idx="21">
                  <c:v>0</c:v>
                </c:pt>
                <c:pt idx="22">
                  <c:v>3.993000000000002</c:v>
                </c:pt>
                <c:pt idx="23">
                  <c:v>0.00999999999999801</c:v>
                </c:pt>
                <c:pt idx="24">
                  <c:v>0</c:v>
                </c:pt>
                <c:pt idx="25">
                  <c:v>0.006000000000000227</c:v>
                </c:pt>
                <c:pt idx="26">
                  <c:v>2.7200000000000024</c:v>
                </c:pt>
                <c:pt idx="27">
                  <c:v>1.1849999999999987</c:v>
                </c:pt>
                <c:pt idx="28">
                  <c:v>1.7729999999999997</c:v>
                </c:pt>
                <c:pt idx="29">
                  <c:v>0.43900000000000006</c:v>
                </c:pt>
                <c:pt idx="30">
                  <c:v>2.157</c:v>
                </c:pt>
              </c:numCache>
            </c:numRef>
          </c:val>
        </c:ser>
        <c:axId val="56595102"/>
        <c:axId val="39593871"/>
      </c:barChart>
      <c:catAx>
        <c:axId val="56595102"/>
        <c:scaling>
          <c:orientation val="minMax"/>
        </c:scaling>
        <c:axPos val="b"/>
        <c:title>
          <c:tx>
            <c:rich>
              <a:bodyPr vert="horz" rot="0" anchor="ctr"/>
              <a:lstStyle/>
              <a:p>
                <a:pPr algn="ctr">
                  <a:defRPr/>
                </a:pPr>
                <a:r>
                  <a:rPr lang="en-US" cap="none" sz="1000" b="1" i="0" u="none" baseline="0">
                    <a:latin typeface="Arial"/>
                    <a:ea typeface="Arial"/>
                    <a:cs typeface="Arial"/>
                  </a:rPr>
                  <a:t>DAG</a:t>
                </a:r>
              </a:p>
            </c:rich>
          </c:tx>
          <c:layout/>
          <c:overlay val="0"/>
          <c:spPr>
            <a:noFill/>
            <a:ln>
              <a:noFill/>
            </a:ln>
          </c:spPr>
        </c:title>
        <c:delete val="0"/>
        <c:numFmt formatCode="General" sourceLinked="1"/>
        <c:majorTickMark val="out"/>
        <c:minorTickMark val="none"/>
        <c:tickLblPos val="nextTo"/>
        <c:crossAx val="39593871"/>
        <c:crosses val="autoZero"/>
        <c:auto val="1"/>
        <c:lblOffset val="100"/>
        <c:noMultiLvlLbl val="0"/>
      </c:catAx>
      <c:valAx>
        <c:axId val="39593871"/>
        <c:scaling>
          <c:orientation val="minMax"/>
          <c:max val="8"/>
        </c:scaling>
        <c:axPos val="l"/>
        <c:title>
          <c:tx>
            <c:rich>
              <a:bodyPr vert="horz" rot="0" anchor="ctr"/>
              <a:lstStyle/>
              <a:p>
                <a:pPr algn="ctr">
                  <a:defRPr/>
                </a:pPr>
                <a:r>
                  <a:rPr lang="en-US" cap="none" sz="1000" b="1" i="0" u="none" baseline="0">
                    <a:latin typeface="Arial"/>
                    <a:ea typeface="Arial"/>
                    <a:cs typeface="Arial"/>
                  </a:rPr>
                  <a:t>kWh</a:t>
                </a:r>
              </a:p>
            </c:rich>
          </c:tx>
          <c:layout>
            <c:manualLayout>
              <c:xMode val="factor"/>
              <c:yMode val="factor"/>
              <c:x val="-0.002"/>
              <c:y val="0.13775"/>
            </c:manualLayout>
          </c:layout>
          <c:overlay val="0"/>
          <c:spPr>
            <a:noFill/>
            <a:ln>
              <a:noFill/>
            </a:ln>
          </c:spPr>
        </c:title>
        <c:majorGridlines/>
        <c:delete val="0"/>
        <c:numFmt formatCode="General" sourceLinked="1"/>
        <c:majorTickMark val="out"/>
        <c:minorTickMark val="none"/>
        <c:tickLblPos val="nextTo"/>
        <c:crossAx val="56595102"/>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27.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126"/>
  </sheetViews>
  <pageMargins left="0.75" right="0.75" top="1" bottom="1" header="0.5" footer="0.5"/>
  <pageSetup horizontalDpi="300" verticalDpi="300" orientation="landscape" paperSize="9"/>
  <drawing r:id="rId1"/>
</chartsheet>
</file>

<file path=xl/chartsheets/sheet10.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300" verticalDpi="300" orientation="landscape" paperSize="9"/>
  <drawing r:id="rId1"/>
</chartsheet>
</file>

<file path=xl/chartsheets/sheet11.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300" verticalDpi="300" orientation="landscape" paperSize="9"/>
  <drawing r:id="rId1"/>
</chartsheet>
</file>

<file path=xl/chartsheets/sheet12.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300" verticalDpi="300" orientation="landscape" paperSize="9"/>
  <drawing r:id="rId1"/>
</chartsheet>
</file>

<file path=xl/chartsheets/sheet13.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300" verticalDpi="300" orientation="landscape" paperSize="9"/>
  <drawing r:id="rId1"/>
</chartsheet>
</file>

<file path=xl/chartsheets/sheet14.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300" verticalDpi="300" orientation="landscape" paperSize="9"/>
  <drawing r:id="rId1"/>
</chartsheet>
</file>

<file path=xl/chartsheets/sheet15.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300" verticalDpi="300" orientation="landscape" paperSize="9"/>
  <drawing r:id="rId1"/>
</chartsheet>
</file>

<file path=xl/chartsheets/sheet16.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300" verticalDpi="300" orientation="landscape" paperSize="9"/>
  <drawing r:id="rId1"/>
</chartsheet>
</file>

<file path=xl/chartsheets/sheet17.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300" verticalDpi="300" orientation="landscape" paperSize="9"/>
  <drawing r:id="rId1"/>
</chartsheet>
</file>

<file path=xl/chartsheets/sheet18.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300" verticalDpi="300" orientation="landscape" paperSize="9"/>
  <drawing r:id="rId1"/>
</chartsheet>
</file>

<file path=xl/chartsheets/sheet19.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126"/>
  </sheetViews>
  <pageMargins left="0.75" right="0.75" top="1" bottom="1" header="0.5" footer="0.5"/>
  <pageSetup horizontalDpi="300" verticalDpi="300" orientation="landscape" paperSize="9"/>
  <drawing r:id="rId1"/>
</chartsheet>
</file>

<file path=xl/chartsheets/sheet20.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126"/>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126"/>
  </sheetViews>
  <pageMargins left="0.75" right="0.75" top="1" bottom="1" header="0.5" footer="0.5"/>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Views>
    <sheetView tabSelected="1" workbookViewId="0" zoomToFit="1"/>
  </sheetViews>
  <pageMargins left="0.75" right="0.75" top="1" bottom="1" header="0.5" footer="0.5"/>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zoomScale="126"/>
  </sheetViews>
  <pageMargins left="0.75" right="0.75" top="1" bottom="1" header="0.5" footer="0.5"/>
  <pageSetup horizontalDpi="300" verticalDpi="3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zoomScale="126"/>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zoomScale="125"/>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Views>
    <sheetView workbookViewId="0" zoomScale="129"/>
  </sheetViews>
  <pageMargins left="0.75" right="0.75" top="1" bottom="1" header="0.5" footer="0.5"/>
  <pageSetup horizontalDpi="300" verticalDpi="300" orientation="landscape" paperSize="9"/>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0.7275</cdr:x>
      <cdr:y>0.19325</cdr:y>
    </cdr:from>
    <cdr:to>
      <cdr:x>0.7395</cdr:x>
      <cdr:y>0.257</cdr:y>
    </cdr:to>
    <cdr:sp>
      <cdr:nvSpPr>
        <cdr:cNvPr id="1" name="TextBox 1"/>
        <cdr:cNvSpPr txBox="1">
          <a:spLocks noChangeArrowheads="1"/>
        </cdr:cNvSpPr>
      </cdr:nvSpPr>
      <cdr:spPr>
        <a:xfrm>
          <a:off x="6762750" y="1104900"/>
          <a:ext cx="114300" cy="3619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0.65</cdr:x>
      <cdr:y>0.19325</cdr:y>
    </cdr:from>
    <cdr:to>
      <cdr:x>0.9345</cdr:x>
      <cdr:y>0.3105</cdr:y>
    </cdr:to>
    <cdr:sp>
      <cdr:nvSpPr>
        <cdr:cNvPr id="2" name="TextBox 2"/>
        <cdr:cNvSpPr txBox="1">
          <a:spLocks noChangeArrowheads="1"/>
        </cdr:cNvSpPr>
      </cdr:nvSpPr>
      <cdr:spPr>
        <a:xfrm>
          <a:off x="6048375" y="1104900"/>
          <a:ext cx="2647950" cy="6667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 volgende variabelen zijn van invloed:
</a:t>
          </a:r>
          <a:r>
            <a:rPr lang="en-US" cap="none" sz="1000" b="1" i="0" u="none" baseline="0">
              <a:latin typeface="Arial"/>
              <a:ea typeface="Arial"/>
              <a:cs typeface="Arial"/>
            </a:rPr>
            <a:t>- het warmwaterverbruik (+++++)
- de temperatuur van het leidingwater (++)
- de buitenlucht temperatuur (+++)
- de zonnestraling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cdr:x>
      <cdr:y>0.145</cdr:y>
    </cdr:from>
    <cdr:to>
      <cdr:x>0.4895</cdr:x>
      <cdr:y>0.18925</cdr:y>
    </cdr:to>
    <cdr:sp>
      <cdr:nvSpPr>
        <cdr:cNvPr id="1" name="TextBox 1"/>
        <cdr:cNvSpPr txBox="1">
          <a:spLocks noChangeArrowheads="1"/>
        </cdr:cNvSpPr>
      </cdr:nvSpPr>
      <cdr:spPr>
        <a:xfrm>
          <a:off x="1285875" y="828675"/>
          <a:ext cx="3257550" cy="257175"/>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Het gemiddeld aantal draaiuren is: 4,401</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0.104</cdr:x>
      <cdr:y>0.13825</cdr:y>
    </cdr:from>
    <cdr:to>
      <cdr:x>0.462</cdr:x>
      <cdr:y>0.46025</cdr:y>
    </cdr:to>
    <cdr:sp>
      <cdr:nvSpPr>
        <cdr:cNvPr id="1" name="TextBox 1"/>
        <cdr:cNvSpPr txBox="1">
          <a:spLocks noChangeArrowheads="1"/>
        </cdr:cNvSpPr>
      </cdr:nvSpPr>
      <cdr:spPr>
        <a:xfrm>
          <a:off x="962025" y="790575"/>
          <a:ext cx="3333750" cy="184785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De datapunten geven het gemiddelde dagelijkse vermogen (kW) van de installatie weer bij de variabelen van die dag (zie grafiek "per maand").
Naar mate het aantal meetpunten toeneemt, wordt duidelijk wat het maximale vermogen van de installatie is onder realistische omstandigheden. hierdoor wordt vergelijking met Wp van PV panelen mogelijk. (Zon-thermisch WattPeakActual=WPA=0,738 kWatt)
Het jaargemiddelde DAGvermogen tot heden is: 0,321 kW (elke dag, gedurende 365 dagen)
Dit is 0,115 kW/m2 kollectoroppervlak.</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0.635</cdr:x>
      <cdr:y>0.1515</cdr:y>
    </cdr:from>
    <cdr:to>
      <cdr:x>0.97175</cdr:x>
      <cdr:y>0.39925</cdr:y>
    </cdr:to>
    <cdr:sp>
      <cdr:nvSpPr>
        <cdr:cNvPr id="1" name="TextBox 1"/>
        <cdr:cNvSpPr txBox="1">
          <a:spLocks noChangeArrowheads="1"/>
        </cdr:cNvSpPr>
      </cdr:nvSpPr>
      <cdr:spPr>
        <a:xfrm>
          <a:off x="5905500" y="866775"/>
          <a:ext cx="3133725" cy="1419225"/>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Dit vermogen is bepaald door de gemeten energieopbrengst in kWh te delen door het aantal uren waarin de energie is geleverd.
Het vermogen wordt voornamelijk bepaald door het vermogen van de Global Irradiation in Watt/m</a:t>
          </a:r>
          <a:r>
            <a:rPr lang="en-US" cap="none" sz="1000" b="0" i="0" u="none" baseline="30000">
              <a:latin typeface="Arial"/>
              <a:ea typeface="Arial"/>
              <a:cs typeface="Arial"/>
            </a:rPr>
            <a:t>2</a:t>
          </a:r>
          <a:r>
            <a:rPr lang="en-US" cap="none" sz="1000" b="0" i="0" u="none" baseline="0">
              <a:latin typeface="Arial"/>
              <a:ea typeface="Arial"/>
              <a:cs typeface="Arial"/>
            </a:rPr>
            <a:t> op het collector oppervlak en de dagelijkse verbruik van energie.</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0.76475</cdr:x>
      <cdr:y>0.26675</cdr:y>
    </cdr:from>
    <cdr:to>
      <cdr:x>0.8365</cdr:x>
      <cdr:y>0.31225</cdr:y>
    </cdr:to>
    <cdr:sp>
      <cdr:nvSpPr>
        <cdr:cNvPr id="1" name="TextBox 1"/>
        <cdr:cNvSpPr txBox="1">
          <a:spLocks noChangeArrowheads="1"/>
        </cdr:cNvSpPr>
      </cdr:nvSpPr>
      <cdr:spPr>
        <a:xfrm>
          <a:off x="7115175" y="1524000"/>
          <a:ext cx="666750" cy="2571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0.6125</cdr:x>
      <cdr:y>0.23525</cdr:y>
    </cdr:from>
    <cdr:to>
      <cdr:x>0.941</cdr:x>
      <cdr:y>0.3355</cdr:y>
    </cdr:to>
    <cdr:sp>
      <cdr:nvSpPr>
        <cdr:cNvPr id="2" name="TextBox 2"/>
        <cdr:cNvSpPr txBox="1">
          <a:spLocks noChangeArrowheads="1"/>
        </cdr:cNvSpPr>
      </cdr:nvSpPr>
      <cdr:spPr>
        <a:xfrm>
          <a:off x="5695950" y="1343025"/>
          <a:ext cx="3057525" cy="5715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 volgende variabelen zijn van invloed:
</a:t>
          </a:r>
          <a:r>
            <a:rPr lang="en-US" cap="none" sz="1000" b="1" i="0" u="none" baseline="0">
              <a:latin typeface="Arial"/>
              <a:ea typeface="Arial"/>
              <a:cs typeface="Arial"/>
            </a:rPr>
            <a:t>- het warmwaterverbruik hoger(+++++)
- de temperatuur van het leidingwater lager(++)
- de buitenlucht temperatuur hoger(+++)
- de zonnestraling hoger(+++++)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0.0575</cdr:x>
      <cdr:y>0.326</cdr:y>
    </cdr:from>
    <cdr:to>
      <cdr:x>0.99125</cdr:x>
      <cdr:y>0.3265</cdr:y>
    </cdr:to>
    <cdr:sp>
      <cdr:nvSpPr>
        <cdr:cNvPr id="1" name="Line 1"/>
        <cdr:cNvSpPr>
          <a:spLocks/>
        </cdr:cNvSpPr>
      </cdr:nvSpPr>
      <cdr:spPr>
        <a:xfrm>
          <a:off x="533400" y="1857375"/>
          <a:ext cx="8686800" cy="0"/>
        </a:xfrm>
        <a:prstGeom prst="line">
          <a:avLst/>
        </a:prstGeom>
        <a:noFill/>
        <a:ln w="28575" cmpd="sng">
          <a:solidFill>
            <a:srgbClr val="FF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0.064</cdr:x>
      <cdr:y>0.2755</cdr:y>
    </cdr:from>
    <cdr:to>
      <cdr:x>0.28675</cdr:x>
      <cdr:y>0.31425</cdr:y>
    </cdr:to>
    <cdr:sp>
      <cdr:nvSpPr>
        <cdr:cNvPr id="2" name="TextBox 2"/>
        <cdr:cNvSpPr txBox="1">
          <a:spLocks noChangeArrowheads="1"/>
        </cdr:cNvSpPr>
      </cdr:nvSpPr>
      <cdr:spPr>
        <a:xfrm>
          <a:off x="590550" y="1571625"/>
          <a:ext cx="2076450" cy="2190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3 GigaJoule waarde op jaarbasis</a:t>
          </a:r>
        </a:p>
      </cdr:txBody>
    </cdr:sp>
  </cdr:relSizeAnchor>
  <cdr:relSizeAnchor xmlns:cdr="http://schemas.openxmlformats.org/drawingml/2006/chartDrawing">
    <cdr:from>
      <cdr:x>0.013</cdr:x>
      <cdr:y>0.0775</cdr:y>
    </cdr:from>
    <cdr:to>
      <cdr:x>0.1125</cdr:x>
      <cdr:y>0.12475</cdr:y>
    </cdr:to>
    <cdr:sp>
      <cdr:nvSpPr>
        <cdr:cNvPr id="3" name="TextBox 3"/>
        <cdr:cNvSpPr txBox="1">
          <a:spLocks noChangeArrowheads="1"/>
        </cdr:cNvSpPr>
      </cdr:nvSpPr>
      <cdr:spPr>
        <a:xfrm>
          <a:off x="114300" y="438150"/>
          <a:ext cx="923925" cy="2667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kWh/m</a:t>
          </a:r>
          <a:r>
            <a:rPr lang="en-US" cap="none" sz="1000" b="1" i="0" u="none" baseline="30000">
              <a:latin typeface="Arial"/>
              <a:ea typeface="Arial"/>
              <a:cs typeface="Arial"/>
            </a:rPr>
            <a:t>2</a:t>
          </a:r>
          <a:r>
            <a:rPr lang="en-US" cap="none" sz="1000" b="1" i="0" u="none" baseline="0">
              <a:latin typeface="Arial"/>
              <a:ea typeface="Arial"/>
              <a:cs typeface="Arial"/>
            </a:rPr>
            <a:t>/dag</a:t>
          </a:r>
        </a:p>
      </cdr:txBody>
    </cdr:sp>
  </cdr:relSizeAnchor>
  <cdr:relSizeAnchor xmlns:cdr="http://schemas.openxmlformats.org/drawingml/2006/chartDrawing">
    <cdr:from>
      <cdr:x>0.61025</cdr:x>
      <cdr:y>0.4105</cdr:y>
    </cdr:from>
    <cdr:to>
      <cdr:x>0.8665</cdr:x>
      <cdr:y>0.699</cdr:y>
    </cdr:to>
    <cdr:sp>
      <cdr:nvSpPr>
        <cdr:cNvPr id="4" name="TextBox 4"/>
        <cdr:cNvSpPr txBox="1">
          <a:spLocks noChangeArrowheads="1"/>
        </cdr:cNvSpPr>
      </cdr:nvSpPr>
      <cdr:spPr>
        <a:xfrm>
          <a:off x="5676900" y="2343150"/>
          <a:ext cx="2381250" cy="1647825"/>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Dit is de gemiddelde dagelijkse momentele hoeveelheid energie, die de kollector per m</a:t>
          </a:r>
          <a:r>
            <a:rPr lang="en-US" cap="none" sz="1100" b="1" i="0" u="none" baseline="30000">
              <a:latin typeface="Arial"/>
              <a:ea typeface="Arial"/>
              <a:cs typeface="Arial"/>
            </a:rPr>
            <a:t>2</a:t>
          </a:r>
          <a:r>
            <a:rPr lang="en-US" cap="none" sz="1100" b="1" i="0" u="none" baseline="0">
              <a:latin typeface="Arial"/>
              <a:ea typeface="Arial"/>
              <a:cs typeface="Arial"/>
            </a:rPr>
            <a:t> levert.
Vermenigvuldigd met het kollector oppervlak (2,8 m</a:t>
          </a:r>
          <a:r>
            <a:rPr lang="en-US" cap="none" sz="1100" b="1" i="0" u="none" baseline="30000">
              <a:latin typeface="Arial"/>
              <a:ea typeface="Arial"/>
              <a:cs typeface="Arial"/>
            </a:rPr>
            <a:t>2</a:t>
          </a:r>
          <a:r>
            <a:rPr lang="en-US" cap="none" sz="1100" b="1" i="0" u="none" baseline="0">
              <a:latin typeface="Arial"/>
              <a:ea typeface="Arial"/>
              <a:cs typeface="Arial"/>
            </a:rPr>
            <a:t>) en 365 dagen, levert dit de jaaropbrengst in kWh op. 3 GJ= 0,8154 kWh/m</a:t>
          </a:r>
          <a:r>
            <a:rPr lang="en-US" cap="none" sz="1100" b="1" i="0" u="none" baseline="30000">
              <a:latin typeface="Arial"/>
              <a:ea typeface="Arial"/>
              <a:cs typeface="Arial"/>
            </a:rPr>
            <a:t>2</a:t>
          </a:r>
          <a:r>
            <a:rPr lang="en-US" cap="none" sz="1100" b="1" i="0" u="none" baseline="0">
              <a:latin typeface="Arial"/>
              <a:ea typeface="Arial"/>
              <a:cs typeface="Arial"/>
            </a:rPr>
            <a:t>/dag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0.07475</cdr:x>
      <cdr:y>0.2935</cdr:y>
    </cdr:from>
    <cdr:to>
      <cdr:x>0.9875</cdr:x>
      <cdr:y>0.2935</cdr:y>
    </cdr:to>
    <cdr:sp>
      <cdr:nvSpPr>
        <cdr:cNvPr id="1" name="Line 2"/>
        <cdr:cNvSpPr>
          <a:spLocks/>
        </cdr:cNvSpPr>
      </cdr:nvSpPr>
      <cdr:spPr>
        <a:xfrm>
          <a:off x="695325" y="1676400"/>
          <a:ext cx="8496300"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0.58925</cdr:x>
      <cdr:y>0.25375</cdr:y>
    </cdr:from>
    <cdr:to>
      <cdr:x>0.9575</cdr:x>
      <cdr:y>0.2755</cdr:y>
    </cdr:to>
    <cdr:sp>
      <cdr:nvSpPr>
        <cdr:cNvPr id="2" name="TextBox 3"/>
        <cdr:cNvSpPr txBox="1">
          <a:spLocks noChangeArrowheads="1"/>
        </cdr:cNvSpPr>
      </cdr:nvSpPr>
      <cdr:spPr>
        <a:xfrm>
          <a:off x="5476875" y="1447800"/>
          <a:ext cx="3429000" cy="1238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 SUBSIDIABELE (E 700) ENERGIEOPBRENGST</a:t>
          </a:r>
        </a:p>
      </cdr:txBody>
    </cdr:sp>
  </cdr:relSizeAnchor>
  <cdr:relSizeAnchor xmlns:cdr="http://schemas.openxmlformats.org/drawingml/2006/chartDrawing">
    <cdr:from>
      <cdr:x>0.07475</cdr:x>
      <cdr:y>0.46125</cdr:y>
    </cdr:from>
    <cdr:to>
      <cdr:x>0.9875</cdr:x>
      <cdr:y>0.4625</cdr:y>
    </cdr:to>
    <cdr:sp>
      <cdr:nvSpPr>
        <cdr:cNvPr id="3" name="Line 6"/>
        <cdr:cNvSpPr>
          <a:spLocks/>
        </cdr:cNvSpPr>
      </cdr:nvSpPr>
      <cdr:spPr>
        <a:xfrm>
          <a:off x="695325" y="2638425"/>
          <a:ext cx="8496300" cy="9525"/>
        </a:xfrm>
        <a:prstGeom prst="line">
          <a:avLst/>
        </a:prstGeom>
        <a:noFill/>
        <a:ln w="28575" cmpd="sng">
          <a:solidFill>
            <a:srgbClr val="00FF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0.10325</cdr:x>
      <cdr:y>0.32925</cdr:y>
    </cdr:from>
    <cdr:to>
      <cdr:x>0.32425</cdr:x>
      <cdr:y>0.346</cdr:y>
    </cdr:to>
    <cdr:sp>
      <cdr:nvSpPr>
        <cdr:cNvPr id="4" name="TextBox 7"/>
        <cdr:cNvSpPr txBox="1">
          <a:spLocks noChangeArrowheads="1"/>
        </cdr:cNvSpPr>
      </cdr:nvSpPr>
      <cdr:spPr>
        <a:xfrm>
          <a:off x="952500" y="1876425"/>
          <a:ext cx="205740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0.15525</cdr:x>
      <cdr:y>0.35375</cdr:y>
    </cdr:from>
    <cdr:to>
      <cdr:x>0.4585</cdr:x>
      <cdr:y>0.378</cdr:y>
    </cdr:to>
    <cdr:sp>
      <cdr:nvSpPr>
        <cdr:cNvPr id="5" name="TextBox 8"/>
        <cdr:cNvSpPr txBox="1">
          <a:spLocks noChangeArrowheads="1"/>
        </cdr:cNvSpPr>
      </cdr:nvSpPr>
      <cdr:spPr>
        <a:xfrm>
          <a:off x="1438275" y="2019300"/>
          <a:ext cx="2819400" cy="14287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SUBSIDIABELE (E. 500) ENERGIEOPBRENGST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24525"/>
    <xdr:graphicFrame>
      <xdr:nvGraphicFramePr>
        <xdr:cNvPr id="1" name="Shape 1025"/>
        <xdr:cNvGraphicFramePr/>
      </xdr:nvGraphicFramePr>
      <xdr:xfrm>
        <a:off x="0" y="0"/>
        <a:ext cx="9305925" cy="572452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2153900" cy="7400925"/>
    <xdr:graphicFrame>
      <xdr:nvGraphicFramePr>
        <xdr:cNvPr id="1" name="Shape 1025"/>
        <xdr:cNvGraphicFramePr/>
      </xdr:nvGraphicFramePr>
      <xdr:xfrm>
        <a:off x="0" y="0"/>
        <a:ext cx="12153900" cy="740092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Z48"/>
  <sheetViews>
    <sheetView workbookViewId="0" topLeftCell="A1">
      <selection activeCell="B34" sqref="B34"/>
    </sheetView>
  </sheetViews>
  <sheetFormatPr defaultColWidth="9.140625" defaultRowHeight="12.75"/>
  <cols>
    <col min="1" max="1" width="3.140625" style="0" bestFit="1" customWidth="1"/>
    <col min="2" max="3" width="11.28125" style="3" customWidth="1"/>
    <col min="4" max="4" width="10.140625" style="3" bestFit="1" customWidth="1"/>
    <col min="5" max="5" width="12.28125" style="3" customWidth="1"/>
    <col min="6" max="6" width="11.28125" style="5" bestFit="1" customWidth="1"/>
    <col min="7" max="7" width="7.57421875" style="2" customWidth="1"/>
    <col min="8" max="8" width="7.8515625" style="2" bestFit="1" customWidth="1"/>
    <col min="9" max="9" width="7.421875" style="2" customWidth="1"/>
    <col min="10" max="10" width="7.7109375" style="2" customWidth="1"/>
    <col min="11" max="11" width="7.7109375" style="2" bestFit="1" customWidth="1"/>
    <col min="12" max="12" width="10.57421875" style="2" bestFit="1" customWidth="1"/>
    <col min="13" max="13" width="9.00390625" style="2" bestFit="1" customWidth="1"/>
    <col min="14" max="14" width="3.140625" style="0" bestFit="1" customWidth="1"/>
    <col min="15" max="20" width="14.421875" style="0" bestFit="1" customWidth="1"/>
    <col min="21" max="21" width="15.28125" style="2" customWidth="1"/>
    <col min="22" max="23" width="14.421875" style="2" bestFit="1" customWidth="1"/>
    <col min="24" max="24" width="14.28125" style="2" bestFit="1" customWidth="1"/>
    <col min="25" max="25" width="15.28125" style="2" customWidth="1"/>
    <col min="26" max="26" width="14.28125" style="2" bestFit="1" customWidth="1"/>
    <col min="27" max="27" width="13.140625" style="1" customWidth="1"/>
  </cols>
  <sheetData>
    <row r="2" spans="2:26" ht="12.75">
      <c r="B2" s="3" t="s">
        <v>6</v>
      </c>
      <c r="C2" s="3" t="s">
        <v>5</v>
      </c>
      <c r="D2" s="3" t="s">
        <v>4</v>
      </c>
      <c r="E2" s="3" t="s">
        <v>3</v>
      </c>
      <c r="F2" s="5" t="s">
        <v>2</v>
      </c>
      <c r="G2" s="2" t="s">
        <v>1</v>
      </c>
      <c r="H2" s="2" t="s">
        <v>12</v>
      </c>
      <c r="I2" s="2" t="s">
        <v>11</v>
      </c>
      <c r="J2" s="2" t="s">
        <v>10</v>
      </c>
      <c r="K2" s="2" t="s">
        <v>9</v>
      </c>
      <c r="L2" s="2" t="s">
        <v>8</v>
      </c>
      <c r="M2" s="2" t="s">
        <v>7</v>
      </c>
      <c r="O2" s="2" t="s">
        <v>0</v>
      </c>
      <c r="P2" s="2" t="s">
        <v>0</v>
      </c>
      <c r="Q2" s="2" t="s">
        <v>0</v>
      </c>
      <c r="R2" s="2" t="s">
        <v>0</v>
      </c>
      <c r="S2" s="2" t="s">
        <v>0</v>
      </c>
      <c r="T2" s="2" t="s">
        <v>0</v>
      </c>
      <c r="U2" s="2" t="s">
        <v>0</v>
      </c>
      <c r="V2" s="2" t="s">
        <v>0</v>
      </c>
      <c r="W2" s="2" t="s">
        <v>0</v>
      </c>
      <c r="X2" s="2" t="s">
        <v>0</v>
      </c>
      <c r="Y2" s="2" t="s">
        <v>0</v>
      </c>
      <c r="Z2" s="2" t="s">
        <v>0</v>
      </c>
    </row>
    <row r="3" spans="15:26" ht="12.75">
      <c r="O3" s="2" t="s">
        <v>7</v>
      </c>
      <c r="P3" s="2" t="s">
        <v>8</v>
      </c>
      <c r="Q3" s="2" t="s">
        <v>9</v>
      </c>
      <c r="R3" s="2" t="s">
        <v>10</v>
      </c>
      <c r="S3" s="2" t="s">
        <v>11</v>
      </c>
      <c r="T3" s="2" t="s">
        <v>12</v>
      </c>
      <c r="U3" s="2" t="s">
        <v>1</v>
      </c>
      <c r="V3" s="2" t="s">
        <v>2</v>
      </c>
      <c r="W3" s="2" t="s">
        <v>3</v>
      </c>
      <c r="X3" s="2" t="s">
        <v>4</v>
      </c>
      <c r="Y3" s="2" t="s">
        <v>5</v>
      </c>
      <c r="Z3" s="2" t="s">
        <v>6</v>
      </c>
    </row>
    <row r="4" spans="1:26" ht="12.75">
      <c r="A4">
        <v>1</v>
      </c>
      <c r="B4" s="2">
        <f>Z4-Y33</f>
        <v>0.06000000000005912</v>
      </c>
      <c r="C4" s="2">
        <f>Y4-X34</f>
        <v>0</v>
      </c>
      <c r="D4" s="2">
        <f>X4-W33</f>
        <v>1.5590000000000828</v>
      </c>
      <c r="E4" s="2">
        <f>W4-V34</f>
        <v>2.1509999999999536</v>
      </c>
      <c r="F4" s="2">
        <f>V4-U34</f>
        <v>2.3479999999999563</v>
      </c>
      <c r="G4" s="2">
        <f>U4-T33</f>
        <v>0.38100000000002865</v>
      </c>
      <c r="H4" s="2">
        <f>T4-S34</f>
        <v>2.4350000000000023</v>
      </c>
      <c r="I4" s="2">
        <f>S4-R33</f>
        <v>3.0060000000000286</v>
      </c>
      <c r="J4" s="2">
        <f>R4-Q34</f>
        <v>0.6090000000000089</v>
      </c>
      <c r="K4" s="2">
        <f>Q4-P31</f>
        <v>2.6940000000000026</v>
      </c>
      <c r="L4" s="2">
        <f>P4-O34</f>
        <v>0</v>
      </c>
      <c r="M4" s="2">
        <v>0</v>
      </c>
      <c r="N4">
        <v>1</v>
      </c>
      <c r="O4" s="2">
        <v>0</v>
      </c>
      <c r="P4" s="2">
        <v>29.846</v>
      </c>
      <c r="Q4" s="2">
        <v>95.419</v>
      </c>
      <c r="R4" s="2">
        <v>179.691</v>
      </c>
      <c r="S4" s="2">
        <v>277.985</v>
      </c>
      <c r="T4" s="2">
        <v>352.911</v>
      </c>
      <c r="U4" s="2">
        <v>424.012</v>
      </c>
      <c r="V4" s="2">
        <v>497.667</v>
      </c>
      <c r="W4" s="2">
        <v>576.512</v>
      </c>
      <c r="X4" s="2">
        <v>659.162</v>
      </c>
      <c r="Y4" s="2">
        <v>718.976</v>
      </c>
      <c r="Z4" s="2">
        <v>747.892</v>
      </c>
    </row>
    <row r="5" spans="1:26" ht="12.75">
      <c r="A5">
        <v>2</v>
      </c>
      <c r="B5" s="2">
        <f aca="true" t="shared" si="0" ref="B5:B34">Z5-Z4</f>
        <v>0.0009999999999763531</v>
      </c>
      <c r="C5" s="2">
        <f aca="true" t="shared" si="1" ref="C5:C33">Y5-Y4</f>
        <v>0.47299999999995634</v>
      </c>
      <c r="D5" s="2">
        <f aca="true" t="shared" si="2" ref="D5:D34">X5-X4</f>
        <v>0.7789999999999964</v>
      </c>
      <c r="E5" s="2">
        <f aca="true" t="shared" si="3" ref="E5:E33">W5-W4</f>
        <v>1.3110000000000355</v>
      </c>
      <c r="F5" s="2">
        <f aca="true" t="shared" si="4" ref="F5:F34">V5-V4</f>
        <v>2.899000000000001</v>
      </c>
      <c r="G5" s="2">
        <f aca="true" t="shared" si="5" ref="G5:G34">U5-U4</f>
        <v>0.3129999999999882</v>
      </c>
      <c r="H5" s="2">
        <f aca="true" t="shared" si="6" ref="H5:H33">T5-T4</f>
        <v>1.608000000000004</v>
      </c>
      <c r="I5" s="2">
        <f aca="true" t="shared" si="7" ref="I5:I34">S5-S4</f>
        <v>0.8360000000000127</v>
      </c>
      <c r="J5" s="2">
        <f aca="true" t="shared" si="8" ref="J5:J33">R5-R4</f>
        <v>2.7820000000000107</v>
      </c>
      <c r="K5" s="2">
        <f aca="true" t="shared" si="9" ref="K5:K34">Q5-Q4</f>
        <v>0.8460000000000036</v>
      </c>
      <c r="L5" s="2">
        <f aca="true" t="shared" si="10" ref="L5:L31">P5-P4</f>
        <v>0</v>
      </c>
      <c r="M5" s="2">
        <f aca="true" t="shared" si="11" ref="M5:M34">O5-O4</f>
        <v>0</v>
      </c>
      <c r="N5">
        <v>2</v>
      </c>
      <c r="O5" s="2">
        <v>0</v>
      </c>
      <c r="P5" s="2">
        <v>29.846</v>
      </c>
      <c r="Q5" s="2">
        <v>96.265</v>
      </c>
      <c r="R5" s="2">
        <v>182.473</v>
      </c>
      <c r="S5" s="2">
        <v>278.821</v>
      </c>
      <c r="T5" s="2">
        <v>354.519</v>
      </c>
      <c r="U5" s="2">
        <v>424.325</v>
      </c>
      <c r="V5" s="2">
        <v>500.566</v>
      </c>
      <c r="W5" s="2">
        <v>577.823</v>
      </c>
      <c r="X5" s="2">
        <v>659.941</v>
      </c>
      <c r="Y5" s="2">
        <v>719.449</v>
      </c>
      <c r="Z5" s="2">
        <v>747.893</v>
      </c>
    </row>
    <row r="6" spans="1:26" ht="12.75">
      <c r="A6">
        <v>3</v>
      </c>
      <c r="B6" s="2">
        <f t="shared" si="0"/>
        <v>0.004000000000019099</v>
      </c>
      <c r="C6" s="2">
        <f t="shared" si="1"/>
        <v>1.2080000000000837</v>
      </c>
      <c r="D6" s="2">
        <f t="shared" si="2"/>
        <v>0.9689999999999372</v>
      </c>
      <c r="E6" s="2">
        <f t="shared" si="3"/>
        <v>3.425000000000068</v>
      </c>
      <c r="F6" s="2">
        <f t="shared" si="4"/>
        <v>4.972000000000037</v>
      </c>
      <c r="G6" s="2">
        <f t="shared" si="5"/>
        <v>1.143000000000029</v>
      </c>
      <c r="H6" s="2">
        <f t="shared" si="6"/>
        <v>1.1899999999999977</v>
      </c>
      <c r="I6" s="2">
        <f t="shared" si="7"/>
        <v>4.649000000000001</v>
      </c>
      <c r="J6" s="2">
        <f t="shared" si="8"/>
        <v>3.6430000000000007</v>
      </c>
      <c r="K6" s="2">
        <f t="shared" si="9"/>
        <v>3.453000000000003</v>
      </c>
      <c r="L6" s="2">
        <f t="shared" si="10"/>
        <v>1.8419999999999987</v>
      </c>
      <c r="M6" s="2">
        <f t="shared" si="11"/>
        <v>0</v>
      </c>
      <c r="N6">
        <v>3</v>
      </c>
      <c r="O6" s="2">
        <v>0</v>
      </c>
      <c r="P6" s="2">
        <v>31.688</v>
      </c>
      <c r="Q6" s="2">
        <v>99.718</v>
      </c>
      <c r="R6" s="2">
        <v>186.116</v>
      </c>
      <c r="S6" s="2">
        <v>283.47</v>
      </c>
      <c r="T6" s="2">
        <v>355.709</v>
      </c>
      <c r="U6" s="2">
        <v>425.468</v>
      </c>
      <c r="V6" s="2">
        <v>505.538</v>
      </c>
      <c r="W6" s="2">
        <v>581.248</v>
      </c>
      <c r="X6" s="2">
        <v>660.91</v>
      </c>
      <c r="Y6" s="2">
        <v>720.657</v>
      </c>
      <c r="Z6" s="2">
        <v>747.897</v>
      </c>
    </row>
    <row r="7" spans="1:26" ht="12.75">
      <c r="A7">
        <v>4</v>
      </c>
      <c r="B7" s="2">
        <f t="shared" si="0"/>
        <v>0</v>
      </c>
      <c r="C7" s="2">
        <f t="shared" si="1"/>
        <v>2.9279999999999973</v>
      </c>
      <c r="D7" s="2">
        <f t="shared" si="2"/>
        <v>2.1159999999999854</v>
      </c>
      <c r="E7" s="2">
        <f t="shared" si="3"/>
        <v>2.3729999999999336</v>
      </c>
      <c r="F7" s="2">
        <f t="shared" si="4"/>
        <v>3.0469999999999686</v>
      </c>
      <c r="G7" s="2">
        <f t="shared" si="5"/>
        <v>0.0009999999999763531</v>
      </c>
      <c r="H7" s="2">
        <f t="shared" si="6"/>
        <v>1.9809999999999945</v>
      </c>
      <c r="I7" s="2">
        <f t="shared" si="7"/>
        <v>5.2379999999999995</v>
      </c>
      <c r="J7" s="2">
        <f t="shared" si="8"/>
        <v>0.07499999999998863</v>
      </c>
      <c r="K7" s="2">
        <f t="shared" si="9"/>
        <v>0.2740000000000009</v>
      </c>
      <c r="L7" s="2">
        <f t="shared" si="10"/>
        <v>1.318999999999999</v>
      </c>
      <c r="M7" s="2">
        <f t="shared" si="11"/>
        <v>1.324</v>
      </c>
      <c r="N7">
        <v>4</v>
      </c>
      <c r="O7" s="2">
        <v>1.324</v>
      </c>
      <c r="P7" s="2">
        <v>33.007</v>
      </c>
      <c r="Q7" s="2">
        <v>99.992</v>
      </c>
      <c r="R7" s="2">
        <v>186.191</v>
      </c>
      <c r="S7" s="2">
        <v>288.708</v>
      </c>
      <c r="T7" s="2">
        <v>357.69</v>
      </c>
      <c r="U7" s="2">
        <v>425.469</v>
      </c>
      <c r="V7" s="2">
        <v>508.585</v>
      </c>
      <c r="W7" s="2">
        <v>583.621</v>
      </c>
      <c r="X7" s="2">
        <v>663.026</v>
      </c>
      <c r="Y7" s="2">
        <v>723.585</v>
      </c>
      <c r="Z7" s="2">
        <v>747.897</v>
      </c>
    </row>
    <row r="8" spans="1:26" ht="12.75">
      <c r="A8">
        <v>5</v>
      </c>
      <c r="B8" s="2">
        <f t="shared" si="0"/>
        <v>0</v>
      </c>
      <c r="C8" s="2">
        <f t="shared" si="1"/>
        <v>3.159999999999968</v>
      </c>
      <c r="D8" s="2">
        <f t="shared" si="2"/>
        <v>2.9460000000000264</v>
      </c>
      <c r="E8" s="2">
        <f t="shared" si="3"/>
        <v>1.6100000000000136</v>
      </c>
      <c r="F8" s="2">
        <f t="shared" si="4"/>
        <v>3.0500000000000114</v>
      </c>
      <c r="G8" s="2">
        <f t="shared" si="5"/>
        <v>0.2880000000000109</v>
      </c>
      <c r="H8" s="2">
        <f t="shared" si="6"/>
        <v>3.665999999999997</v>
      </c>
      <c r="I8" s="2">
        <f t="shared" si="7"/>
        <v>0.20599999999996044</v>
      </c>
      <c r="J8" s="2">
        <f t="shared" si="8"/>
        <v>3.1399999999999864</v>
      </c>
      <c r="K8" s="2">
        <f t="shared" si="9"/>
        <v>0.033999999999991815</v>
      </c>
      <c r="L8" s="2">
        <f t="shared" si="10"/>
        <v>2.7250000000000014</v>
      </c>
      <c r="M8" s="2">
        <f t="shared" si="11"/>
        <v>0</v>
      </c>
      <c r="N8">
        <v>5</v>
      </c>
      <c r="O8" s="2">
        <v>1.324</v>
      </c>
      <c r="P8" s="2">
        <v>35.732</v>
      </c>
      <c r="Q8" s="2">
        <v>100.026</v>
      </c>
      <c r="R8" s="2">
        <v>189.331</v>
      </c>
      <c r="S8" s="2">
        <v>288.914</v>
      </c>
      <c r="T8" s="2">
        <v>361.356</v>
      </c>
      <c r="U8" s="2">
        <v>425.757</v>
      </c>
      <c r="V8" s="2">
        <v>511.635</v>
      </c>
      <c r="W8" s="2">
        <v>585.231</v>
      </c>
      <c r="X8" s="2">
        <v>665.972</v>
      </c>
      <c r="Y8" s="2">
        <v>726.745</v>
      </c>
      <c r="Z8" s="2">
        <v>747.897</v>
      </c>
    </row>
    <row r="9" spans="1:26" ht="12.75">
      <c r="A9">
        <v>6</v>
      </c>
      <c r="B9" s="2">
        <f t="shared" si="0"/>
        <v>1.149000000000001</v>
      </c>
      <c r="C9" s="2">
        <f t="shared" si="1"/>
        <v>3.2409999999999854</v>
      </c>
      <c r="D9" s="2">
        <f t="shared" si="2"/>
        <v>1.0570000000000164</v>
      </c>
      <c r="E9" s="2">
        <f t="shared" si="3"/>
        <v>3.1019999999999754</v>
      </c>
      <c r="F9" s="2">
        <f t="shared" si="4"/>
        <v>2.8519999999999754</v>
      </c>
      <c r="G9" s="2">
        <f t="shared" si="5"/>
        <v>2.9569999999999936</v>
      </c>
      <c r="H9" s="2">
        <f t="shared" si="6"/>
        <v>2.7490000000000236</v>
      </c>
      <c r="I9" s="2">
        <f t="shared" si="7"/>
        <v>2.3110000000000355</v>
      </c>
      <c r="J9" s="2">
        <f t="shared" si="8"/>
        <v>3.3029999999999973</v>
      </c>
      <c r="K9" s="2">
        <f t="shared" si="9"/>
        <v>0.21000000000000796</v>
      </c>
      <c r="L9" s="2">
        <f t="shared" si="10"/>
        <v>0.1529999999999987</v>
      </c>
      <c r="M9" s="2">
        <f t="shared" si="11"/>
        <v>0.252</v>
      </c>
      <c r="N9">
        <v>6</v>
      </c>
      <c r="O9" s="2">
        <v>1.576</v>
      </c>
      <c r="P9" s="2">
        <v>35.885</v>
      </c>
      <c r="Q9" s="2">
        <v>100.236</v>
      </c>
      <c r="R9" s="2">
        <v>192.634</v>
      </c>
      <c r="S9" s="2">
        <v>291.225</v>
      </c>
      <c r="T9" s="2">
        <v>364.105</v>
      </c>
      <c r="U9" s="2">
        <v>428.714</v>
      </c>
      <c r="V9" s="2">
        <v>514.487</v>
      </c>
      <c r="W9" s="2">
        <v>588.333</v>
      </c>
      <c r="X9" s="2">
        <v>667.029</v>
      </c>
      <c r="Y9" s="2">
        <v>729.986</v>
      </c>
      <c r="Z9" s="2">
        <v>749.046</v>
      </c>
    </row>
    <row r="10" spans="1:26" ht="12.75">
      <c r="A10">
        <v>7</v>
      </c>
      <c r="B10" s="2">
        <f t="shared" si="0"/>
        <v>3.710999999999899</v>
      </c>
      <c r="C10" s="2">
        <f t="shared" si="1"/>
        <v>2.4740000000000464</v>
      </c>
      <c r="D10" s="2">
        <f t="shared" si="2"/>
        <v>0.4880000000000564</v>
      </c>
      <c r="E10" s="2">
        <f t="shared" si="3"/>
        <v>2.0750000000000455</v>
      </c>
      <c r="F10" s="2">
        <f t="shared" si="4"/>
        <v>2.55600000000004</v>
      </c>
      <c r="G10" s="2">
        <f t="shared" si="5"/>
        <v>5.023000000000025</v>
      </c>
      <c r="H10" s="2">
        <f t="shared" si="6"/>
        <v>3.065999999999974</v>
      </c>
      <c r="I10" s="2">
        <f t="shared" si="7"/>
        <v>3.7589999999999577</v>
      </c>
      <c r="J10" s="2">
        <f t="shared" si="8"/>
        <v>5.261000000000024</v>
      </c>
      <c r="K10" s="2">
        <f t="shared" si="9"/>
        <v>0.5999999999999943</v>
      </c>
      <c r="L10" s="2">
        <f t="shared" si="10"/>
        <v>0</v>
      </c>
      <c r="M10" s="2">
        <f t="shared" si="11"/>
        <v>1.299</v>
      </c>
      <c r="N10">
        <v>7</v>
      </c>
      <c r="O10" s="2">
        <v>2.875</v>
      </c>
      <c r="P10" s="2">
        <v>35.885</v>
      </c>
      <c r="Q10" s="2">
        <v>100.836</v>
      </c>
      <c r="R10" s="2">
        <v>197.895</v>
      </c>
      <c r="S10" s="2">
        <v>294.984</v>
      </c>
      <c r="T10" s="2">
        <v>367.171</v>
      </c>
      <c r="U10" s="2">
        <v>433.737</v>
      </c>
      <c r="V10" s="2">
        <v>517.043</v>
      </c>
      <c r="W10" s="2">
        <v>590.408</v>
      </c>
      <c r="X10" s="2">
        <v>667.517</v>
      </c>
      <c r="Y10" s="2">
        <v>732.46</v>
      </c>
      <c r="Z10" s="2">
        <v>752.757</v>
      </c>
    </row>
    <row r="11" spans="1:26" ht="12.75">
      <c r="A11">
        <v>8</v>
      </c>
      <c r="B11" s="2">
        <f t="shared" si="0"/>
        <v>2.6480000000000246</v>
      </c>
      <c r="C11" s="2">
        <f t="shared" si="1"/>
        <v>1.572999999999979</v>
      </c>
      <c r="D11" s="2">
        <f t="shared" si="2"/>
        <v>0.04899999999997817</v>
      </c>
      <c r="E11" s="2">
        <f t="shared" si="3"/>
        <v>4.736999999999966</v>
      </c>
      <c r="F11" s="2">
        <f t="shared" si="4"/>
        <v>3.2189999999999372</v>
      </c>
      <c r="G11" s="2">
        <f t="shared" si="5"/>
        <v>1.655999999999949</v>
      </c>
      <c r="H11" s="2">
        <f t="shared" si="6"/>
        <v>0.28300000000001546</v>
      </c>
      <c r="I11" s="2">
        <f t="shared" si="7"/>
        <v>3.4569999999999936</v>
      </c>
      <c r="J11" s="2">
        <f t="shared" si="8"/>
        <v>3.2889999999999873</v>
      </c>
      <c r="K11" s="2">
        <f t="shared" si="9"/>
        <v>0.4159999999999968</v>
      </c>
      <c r="L11" s="2">
        <f t="shared" si="10"/>
        <v>0</v>
      </c>
      <c r="M11" s="2">
        <f t="shared" si="11"/>
        <v>0.3570000000000002</v>
      </c>
      <c r="N11">
        <v>8</v>
      </c>
      <c r="O11" s="2">
        <v>3.232</v>
      </c>
      <c r="P11" s="2">
        <v>35.885</v>
      </c>
      <c r="Q11" s="2">
        <v>101.252</v>
      </c>
      <c r="R11" s="2">
        <v>201.184</v>
      </c>
      <c r="S11" s="2">
        <v>298.441</v>
      </c>
      <c r="T11" s="2">
        <v>367.454</v>
      </c>
      <c r="U11" s="2">
        <v>435.393</v>
      </c>
      <c r="V11" s="2">
        <v>520.262</v>
      </c>
      <c r="W11" s="2">
        <v>595.145</v>
      </c>
      <c r="X11" s="2">
        <v>667.566</v>
      </c>
      <c r="Y11" s="2">
        <v>734.033</v>
      </c>
      <c r="Z11" s="2">
        <v>755.405</v>
      </c>
    </row>
    <row r="12" spans="1:26" ht="12.75">
      <c r="A12">
        <v>9</v>
      </c>
      <c r="B12" s="2">
        <f t="shared" si="0"/>
        <v>2.5919999999999845</v>
      </c>
      <c r="C12" s="2">
        <f t="shared" si="1"/>
        <v>1.419999999999959</v>
      </c>
      <c r="D12" s="2">
        <f t="shared" si="2"/>
        <v>0.7309999999999945</v>
      </c>
      <c r="E12" s="2">
        <f t="shared" si="3"/>
        <v>1.5349999999999682</v>
      </c>
      <c r="F12" s="2">
        <f t="shared" si="4"/>
        <v>1.6030000000000655</v>
      </c>
      <c r="G12" s="2">
        <f t="shared" si="5"/>
        <v>4.478000000000009</v>
      </c>
      <c r="H12" s="2">
        <f t="shared" si="6"/>
        <v>5.120999999999981</v>
      </c>
      <c r="I12" s="2">
        <f t="shared" si="7"/>
        <v>0.5830000000000268</v>
      </c>
      <c r="J12" s="2">
        <f t="shared" si="8"/>
        <v>2.6779999999999973</v>
      </c>
      <c r="K12" s="2">
        <f t="shared" si="9"/>
        <v>2.9180000000000064</v>
      </c>
      <c r="L12" s="2">
        <f t="shared" si="10"/>
        <v>0</v>
      </c>
      <c r="M12" s="2">
        <f t="shared" si="11"/>
        <v>3.476</v>
      </c>
      <c r="N12">
        <v>9</v>
      </c>
      <c r="O12" s="2">
        <v>6.708</v>
      </c>
      <c r="P12" s="2">
        <v>35.885</v>
      </c>
      <c r="Q12" s="2">
        <v>104.17</v>
      </c>
      <c r="R12" s="2">
        <v>203.862</v>
      </c>
      <c r="S12" s="2">
        <v>299.024</v>
      </c>
      <c r="T12" s="2">
        <v>372.575</v>
      </c>
      <c r="U12" s="2">
        <v>439.871</v>
      </c>
      <c r="V12" s="2">
        <v>521.865</v>
      </c>
      <c r="W12" s="2">
        <v>596.68</v>
      </c>
      <c r="X12" s="2">
        <v>668.297</v>
      </c>
      <c r="Y12" s="2">
        <v>735.453</v>
      </c>
      <c r="Z12" s="2">
        <v>757.997</v>
      </c>
    </row>
    <row r="13" spans="1:26" ht="12.75">
      <c r="A13">
        <v>10</v>
      </c>
      <c r="B13" s="2">
        <f t="shared" si="0"/>
        <v>2</v>
      </c>
      <c r="C13" s="2">
        <f t="shared" si="1"/>
        <v>1.7910000000000537</v>
      </c>
      <c r="D13" s="2">
        <f t="shared" si="2"/>
        <v>3.6680000000000064</v>
      </c>
      <c r="E13" s="2">
        <f t="shared" si="3"/>
        <v>0</v>
      </c>
      <c r="F13" s="2">
        <f t="shared" si="4"/>
        <v>4.510999999999967</v>
      </c>
      <c r="G13" s="2">
        <f t="shared" si="5"/>
        <v>3.441000000000031</v>
      </c>
      <c r="H13" s="2">
        <f t="shared" si="6"/>
        <v>0.5430000000000064</v>
      </c>
      <c r="I13" s="2">
        <f t="shared" si="7"/>
        <v>4.326000000000022</v>
      </c>
      <c r="J13" s="2">
        <f t="shared" si="8"/>
        <v>1.4800000000000182</v>
      </c>
      <c r="K13" s="2">
        <f t="shared" si="9"/>
        <v>0.9489999999999981</v>
      </c>
      <c r="L13" s="2">
        <f t="shared" si="10"/>
        <v>3.6030000000000015</v>
      </c>
      <c r="M13" s="2">
        <f t="shared" si="11"/>
        <v>0.1949999999999994</v>
      </c>
      <c r="N13">
        <v>10</v>
      </c>
      <c r="O13" s="2">
        <v>6.903</v>
      </c>
      <c r="P13" s="2">
        <v>39.488</v>
      </c>
      <c r="Q13" s="2">
        <v>105.119</v>
      </c>
      <c r="R13" s="2">
        <v>205.342</v>
      </c>
      <c r="S13" s="2">
        <v>303.35</v>
      </c>
      <c r="T13" s="2">
        <v>373.118</v>
      </c>
      <c r="U13" s="2">
        <v>443.312</v>
      </c>
      <c r="V13" s="2">
        <v>526.376</v>
      </c>
      <c r="W13" s="2">
        <v>596.68</v>
      </c>
      <c r="X13" s="2">
        <v>671.965</v>
      </c>
      <c r="Y13" s="2">
        <v>737.244</v>
      </c>
      <c r="Z13" s="2">
        <v>759.997</v>
      </c>
    </row>
    <row r="14" spans="1:26" ht="12.75">
      <c r="A14">
        <v>11</v>
      </c>
      <c r="B14" s="2">
        <f t="shared" si="0"/>
        <v>0</v>
      </c>
      <c r="C14" s="2">
        <f t="shared" si="1"/>
        <v>0</v>
      </c>
      <c r="D14" s="2">
        <f t="shared" si="2"/>
        <v>0.15599999999994907</v>
      </c>
      <c r="E14" s="2">
        <f t="shared" si="3"/>
        <v>3.9820000000000846</v>
      </c>
      <c r="F14" s="2">
        <f t="shared" si="4"/>
        <v>2.0120000000000573</v>
      </c>
      <c r="G14" s="2">
        <f t="shared" si="5"/>
        <v>1.733000000000004</v>
      </c>
      <c r="H14" s="2">
        <f t="shared" si="6"/>
        <v>4.2690000000000055</v>
      </c>
      <c r="I14" s="2">
        <f t="shared" si="7"/>
        <v>4.308999999999969</v>
      </c>
      <c r="J14" s="2">
        <f t="shared" si="8"/>
        <v>3.171999999999997</v>
      </c>
      <c r="K14" s="2">
        <f t="shared" si="9"/>
        <v>0</v>
      </c>
      <c r="L14" s="2">
        <f t="shared" si="10"/>
        <v>0.13700000000000045</v>
      </c>
      <c r="M14" s="2">
        <f t="shared" si="11"/>
        <v>1.7809999999999997</v>
      </c>
      <c r="N14">
        <v>11</v>
      </c>
      <c r="O14" s="2">
        <v>8.684</v>
      </c>
      <c r="P14" s="2">
        <v>39.625</v>
      </c>
      <c r="Q14" s="2">
        <v>105.119</v>
      </c>
      <c r="R14" s="2">
        <v>208.514</v>
      </c>
      <c r="S14" s="2">
        <v>307.659</v>
      </c>
      <c r="T14" s="2">
        <v>377.387</v>
      </c>
      <c r="U14" s="2">
        <v>445.045</v>
      </c>
      <c r="V14" s="2">
        <v>528.388</v>
      </c>
      <c r="W14" s="2">
        <v>600.662</v>
      </c>
      <c r="X14" s="2">
        <v>672.121</v>
      </c>
      <c r="Y14" s="2">
        <v>737.244</v>
      </c>
      <c r="Z14" s="2">
        <v>759.997</v>
      </c>
    </row>
    <row r="15" spans="1:26" ht="12.75">
      <c r="A15">
        <v>12</v>
      </c>
      <c r="B15" s="2">
        <f t="shared" si="0"/>
        <v>0</v>
      </c>
      <c r="C15" s="2">
        <f t="shared" si="1"/>
        <v>0</v>
      </c>
      <c r="D15" s="2">
        <f t="shared" si="2"/>
        <v>2.0109999999999673</v>
      </c>
      <c r="E15" s="2">
        <f t="shared" si="3"/>
        <v>1.3399999999999181</v>
      </c>
      <c r="F15" s="2">
        <f t="shared" si="4"/>
        <v>3.8759999999999764</v>
      </c>
      <c r="G15" s="2">
        <f t="shared" si="5"/>
        <v>3.1270000000000095</v>
      </c>
      <c r="H15" s="2">
        <f t="shared" si="6"/>
        <v>1.1200000000000045</v>
      </c>
      <c r="I15" s="2">
        <f t="shared" si="7"/>
        <v>1.2370000000000232</v>
      </c>
      <c r="J15" s="2">
        <f t="shared" si="8"/>
        <v>4.531999999999982</v>
      </c>
      <c r="K15" s="2">
        <f t="shared" si="9"/>
        <v>1.2469999999999999</v>
      </c>
      <c r="L15" s="2">
        <f t="shared" si="10"/>
        <v>0</v>
      </c>
      <c r="M15" s="2">
        <f t="shared" si="11"/>
        <v>1.3350000000000009</v>
      </c>
      <c r="N15">
        <v>12</v>
      </c>
      <c r="O15" s="2">
        <v>10.019</v>
      </c>
      <c r="P15" s="2">
        <v>39.625</v>
      </c>
      <c r="Q15" s="2">
        <v>106.366</v>
      </c>
      <c r="R15" s="2">
        <v>213.046</v>
      </c>
      <c r="S15" s="2">
        <v>308.896</v>
      </c>
      <c r="T15" s="2">
        <v>378.507</v>
      </c>
      <c r="U15" s="2">
        <v>448.172</v>
      </c>
      <c r="V15" s="2">
        <v>532.264</v>
      </c>
      <c r="W15" s="2">
        <v>602.002</v>
      </c>
      <c r="X15" s="2">
        <v>674.132</v>
      </c>
      <c r="Y15" s="2">
        <v>737.244</v>
      </c>
      <c r="Z15" s="2">
        <v>759.997</v>
      </c>
    </row>
    <row r="16" spans="1:26" ht="12.75">
      <c r="A16">
        <v>13</v>
      </c>
      <c r="B16" s="2">
        <f t="shared" si="0"/>
        <v>0</v>
      </c>
      <c r="C16" s="2">
        <f t="shared" si="1"/>
        <v>1.447999999999979</v>
      </c>
      <c r="D16" s="2">
        <f t="shared" si="2"/>
        <v>3.5470000000000255</v>
      </c>
      <c r="E16" s="2">
        <f t="shared" si="3"/>
        <v>5.160000000000082</v>
      </c>
      <c r="F16" s="2">
        <f t="shared" si="4"/>
        <v>1.3909999999999627</v>
      </c>
      <c r="G16" s="2">
        <f t="shared" si="5"/>
        <v>4.819999999999993</v>
      </c>
      <c r="H16" s="2">
        <f t="shared" si="6"/>
        <v>5.007000000000005</v>
      </c>
      <c r="I16" s="2">
        <f t="shared" si="7"/>
        <v>3.343999999999994</v>
      </c>
      <c r="J16" s="2">
        <f t="shared" si="8"/>
        <v>5.561000000000007</v>
      </c>
      <c r="K16" s="2">
        <f t="shared" si="9"/>
        <v>4.971000000000004</v>
      </c>
      <c r="L16" s="2">
        <f t="shared" si="10"/>
        <v>3.732999999999997</v>
      </c>
      <c r="M16" s="2">
        <f t="shared" si="11"/>
        <v>0.009000000000000341</v>
      </c>
      <c r="N16">
        <v>13</v>
      </c>
      <c r="O16" s="2">
        <v>10.028</v>
      </c>
      <c r="P16" s="2">
        <v>43.358</v>
      </c>
      <c r="Q16" s="2">
        <v>111.337</v>
      </c>
      <c r="R16" s="2">
        <v>218.607</v>
      </c>
      <c r="S16" s="2">
        <v>312.24</v>
      </c>
      <c r="T16" s="2">
        <v>383.514</v>
      </c>
      <c r="U16" s="2">
        <v>452.992</v>
      </c>
      <c r="V16" s="2">
        <v>533.655</v>
      </c>
      <c r="W16" s="2">
        <v>607.162</v>
      </c>
      <c r="X16" s="2">
        <v>677.679</v>
      </c>
      <c r="Y16" s="2">
        <v>738.692</v>
      </c>
      <c r="Z16" s="2">
        <v>759.997</v>
      </c>
    </row>
    <row r="17" spans="1:26" ht="12.75">
      <c r="A17">
        <v>14</v>
      </c>
      <c r="B17" s="2">
        <f t="shared" si="0"/>
        <v>0.7019999999999982</v>
      </c>
      <c r="C17" s="2">
        <f t="shared" si="1"/>
        <v>0</v>
      </c>
      <c r="D17" s="2">
        <f t="shared" si="2"/>
        <v>3.062999999999988</v>
      </c>
      <c r="E17" s="2">
        <f t="shared" si="3"/>
        <v>5.625999999999976</v>
      </c>
      <c r="F17" s="2">
        <f t="shared" si="4"/>
        <v>2.8910000000000764</v>
      </c>
      <c r="G17" s="2">
        <f t="shared" si="5"/>
        <v>3.211999999999989</v>
      </c>
      <c r="H17" s="2">
        <f t="shared" si="6"/>
        <v>1.8340000000000032</v>
      </c>
      <c r="I17" s="2">
        <f t="shared" si="7"/>
        <v>1.3310000000000173</v>
      </c>
      <c r="J17" s="2">
        <f t="shared" si="8"/>
        <v>4.13300000000001</v>
      </c>
      <c r="K17" s="2">
        <f t="shared" si="9"/>
        <v>4.048999999999992</v>
      </c>
      <c r="L17" s="2">
        <f t="shared" si="10"/>
        <v>3.5660000000000025</v>
      </c>
      <c r="M17" s="2">
        <f t="shared" si="11"/>
        <v>0.15000000000000036</v>
      </c>
      <c r="N17">
        <v>14</v>
      </c>
      <c r="O17" s="2">
        <v>10.178</v>
      </c>
      <c r="P17" s="2">
        <v>46.924</v>
      </c>
      <c r="Q17" s="2">
        <v>115.386</v>
      </c>
      <c r="R17" s="2">
        <v>222.74</v>
      </c>
      <c r="S17" s="2">
        <v>313.571</v>
      </c>
      <c r="T17" s="2">
        <v>385.348</v>
      </c>
      <c r="U17" s="2">
        <v>456.204</v>
      </c>
      <c r="V17" s="2">
        <v>536.546</v>
      </c>
      <c r="W17" s="2">
        <v>612.788</v>
      </c>
      <c r="X17" s="2">
        <v>680.742</v>
      </c>
      <c r="Y17" s="2">
        <v>738.692</v>
      </c>
      <c r="Z17" s="2">
        <v>760.699</v>
      </c>
    </row>
    <row r="18" spans="1:26" ht="12.75">
      <c r="A18">
        <v>15</v>
      </c>
      <c r="B18" s="2">
        <f t="shared" si="0"/>
        <v>0.761000000000081</v>
      </c>
      <c r="C18" s="2">
        <f t="shared" si="1"/>
        <v>0.3350000000000364</v>
      </c>
      <c r="D18" s="2">
        <f t="shared" si="2"/>
        <v>4.210000000000036</v>
      </c>
      <c r="E18" s="2">
        <f t="shared" si="3"/>
        <v>2.8519999999999754</v>
      </c>
      <c r="F18" s="2">
        <f t="shared" si="4"/>
        <v>2.7889999999999873</v>
      </c>
      <c r="G18" s="2">
        <f t="shared" si="5"/>
        <v>2.507000000000005</v>
      </c>
      <c r="H18" s="2">
        <f t="shared" si="6"/>
        <v>4.915999999999997</v>
      </c>
      <c r="I18" s="2">
        <f t="shared" si="7"/>
        <v>4.0639999999999645</v>
      </c>
      <c r="J18" s="2">
        <f t="shared" si="8"/>
        <v>5.843999999999994</v>
      </c>
      <c r="K18" s="2">
        <f t="shared" si="9"/>
        <v>3.977000000000004</v>
      </c>
      <c r="L18" s="2">
        <f t="shared" si="10"/>
        <v>0</v>
      </c>
      <c r="M18" s="2">
        <f t="shared" si="11"/>
        <v>1.17</v>
      </c>
      <c r="N18">
        <v>15</v>
      </c>
      <c r="O18" s="2">
        <v>11.348</v>
      </c>
      <c r="P18" s="2">
        <v>46.924</v>
      </c>
      <c r="Q18" s="2">
        <v>119.363</v>
      </c>
      <c r="R18" s="2">
        <v>228.584</v>
      </c>
      <c r="S18" s="2">
        <v>317.635</v>
      </c>
      <c r="T18" s="2">
        <v>390.264</v>
      </c>
      <c r="U18" s="2">
        <v>458.711</v>
      </c>
      <c r="V18" s="2">
        <v>539.335</v>
      </c>
      <c r="W18" s="2">
        <v>615.64</v>
      </c>
      <c r="X18" s="2">
        <v>684.952</v>
      </c>
      <c r="Y18" s="2">
        <v>739.027</v>
      </c>
      <c r="Z18" s="2">
        <v>761.46</v>
      </c>
    </row>
    <row r="19" spans="1:26" ht="12.75">
      <c r="A19">
        <v>16</v>
      </c>
      <c r="B19" s="2">
        <f t="shared" si="0"/>
        <v>0.01599999999996271</v>
      </c>
      <c r="C19" s="2">
        <f t="shared" si="1"/>
        <v>0</v>
      </c>
      <c r="D19" s="2">
        <f t="shared" si="2"/>
        <v>3.605000000000018</v>
      </c>
      <c r="E19" s="2">
        <f t="shared" si="3"/>
        <v>2.408999999999992</v>
      </c>
      <c r="F19" s="2">
        <f t="shared" si="4"/>
        <v>1.4879999999999427</v>
      </c>
      <c r="G19" s="2">
        <f t="shared" si="5"/>
        <v>1.7969999999999686</v>
      </c>
      <c r="H19" s="2">
        <f t="shared" si="6"/>
        <v>3.420000000000016</v>
      </c>
      <c r="I19" s="2">
        <f t="shared" si="7"/>
        <v>1.3810000000000286</v>
      </c>
      <c r="J19" s="2">
        <f t="shared" si="8"/>
        <v>4.949999999999989</v>
      </c>
      <c r="K19" s="2">
        <f t="shared" si="9"/>
        <v>5.879000000000005</v>
      </c>
      <c r="L19" s="2">
        <f t="shared" si="10"/>
        <v>5.011000000000003</v>
      </c>
      <c r="M19" s="2">
        <f t="shared" si="11"/>
        <v>2.8839999999999986</v>
      </c>
      <c r="N19">
        <v>16</v>
      </c>
      <c r="O19" s="2">
        <v>14.232</v>
      </c>
      <c r="P19" s="2">
        <v>51.935</v>
      </c>
      <c r="Q19" s="2">
        <v>125.242</v>
      </c>
      <c r="R19" s="2">
        <v>233.534</v>
      </c>
      <c r="S19" s="2">
        <v>319.016</v>
      </c>
      <c r="T19" s="2">
        <v>393.684</v>
      </c>
      <c r="U19" s="2">
        <v>460.508</v>
      </c>
      <c r="V19" s="2">
        <v>540.823</v>
      </c>
      <c r="W19" s="2">
        <v>618.049</v>
      </c>
      <c r="X19" s="2">
        <v>688.557</v>
      </c>
      <c r="Y19" s="2">
        <v>739.027</v>
      </c>
      <c r="Z19" s="2">
        <v>761.476</v>
      </c>
    </row>
    <row r="20" spans="1:26" ht="12.75">
      <c r="A20">
        <v>17</v>
      </c>
      <c r="B20" s="2">
        <f t="shared" si="0"/>
        <v>3.076000000000022</v>
      </c>
      <c r="C20" s="2">
        <f t="shared" si="1"/>
        <v>0.20799999999997</v>
      </c>
      <c r="D20" s="2">
        <f t="shared" si="2"/>
        <v>3.149000000000001</v>
      </c>
      <c r="E20" s="2">
        <f t="shared" si="3"/>
        <v>3.969000000000051</v>
      </c>
      <c r="F20" s="2">
        <f t="shared" si="4"/>
        <v>1</v>
      </c>
      <c r="G20" s="2">
        <f t="shared" si="5"/>
        <v>0</v>
      </c>
      <c r="H20" s="2">
        <f t="shared" si="6"/>
        <v>1.5279999999999632</v>
      </c>
      <c r="I20" s="2">
        <f t="shared" si="7"/>
        <v>0.6299999999999955</v>
      </c>
      <c r="J20" s="2">
        <f t="shared" si="8"/>
        <v>4.760999999999996</v>
      </c>
      <c r="K20" s="2">
        <f t="shared" si="9"/>
        <v>3.308000000000007</v>
      </c>
      <c r="L20" s="2">
        <f t="shared" si="10"/>
        <v>3.716000000000001</v>
      </c>
      <c r="M20" s="2">
        <f t="shared" si="11"/>
        <v>0.12199999999999989</v>
      </c>
      <c r="N20">
        <v>17</v>
      </c>
      <c r="O20" s="2">
        <v>14.354</v>
      </c>
      <c r="P20" s="2">
        <v>55.651</v>
      </c>
      <c r="Q20" s="2">
        <v>128.55</v>
      </c>
      <c r="R20" s="2">
        <v>238.295</v>
      </c>
      <c r="S20" s="2">
        <v>319.646</v>
      </c>
      <c r="T20" s="2">
        <v>395.212</v>
      </c>
      <c r="U20" s="2">
        <v>460.508</v>
      </c>
      <c r="V20" s="2">
        <v>541.823</v>
      </c>
      <c r="W20" s="2">
        <v>622.018</v>
      </c>
      <c r="X20" s="2">
        <v>691.706</v>
      </c>
      <c r="Y20" s="2">
        <v>739.235</v>
      </c>
      <c r="Z20" s="2">
        <v>764.552</v>
      </c>
    </row>
    <row r="21" spans="1:26" ht="12.75">
      <c r="A21">
        <v>18</v>
      </c>
      <c r="B21" s="2">
        <f t="shared" si="0"/>
        <v>2.780999999999949</v>
      </c>
      <c r="C21" s="2">
        <f t="shared" si="1"/>
        <v>0</v>
      </c>
      <c r="D21" s="2">
        <f t="shared" si="2"/>
        <v>2.4629999999999654</v>
      </c>
      <c r="E21" s="2">
        <f t="shared" si="3"/>
        <v>3.756999999999948</v>
      </c>
      <c r="F21" s="2">
        <f t="shared" si="4"/>
        <v>3.05600000000004</v>
      </c>
      <c r="G21" s="2">
        <f t="shared" si="5"/>
        <v>1.771000000000015</v>
      </c>
      <c r="H21" s="2">
        <f t="shared" si="6"/>
        <v>2.9739999999999895</v>
      </c>
      <c r="I21" s="2">
        <f t="shared" si="7"/>
        <v>1.7909999999999968</v>
      </c>
      <c r="J21" s="2">
        <f t="shared" si="8"/>
        <v>3.437000000000012</v>
      </c>
      <c r="K21" s="2">
        <f t="shared" si="9"/>
        <v>3.7399999999999807</v>
      </c>
      <c r="L21" s="2">
        <f t="shared" si="10"/>
        <v>2.908999999999999</v>
      </c>
      <c r="M21" s="2">
        <f t="shared" si="11"/>
        <v>0</v>
      </c>
      <c r="N21">
        <v>18</v>
      </c>
      <c r="O21" s="2">
        <v>14.354</v>
      </c>
      <c r="P21" s="2">
        <v>58.56</v>
      </c>
      <c r="Q21" s="2">
        <v>132.29</v>
      </c>
      <c r="R21" s="2">
        <v>241.732</v>
      </c>
      <c r="S21" s="2">
        <v>321.437</v>
      </c>
      <c r="T21" s="2">
        <v>398.186</v>
      </c>
      <c r="U21" s="2">
        <v>462.279</v>
      </c>
      <c r="V21" s="2">
        <v>544.879</v>
      </c>
      <c r="W21" s="2">
        <v>625.775</v>
      </c>
      <c r="X21" s="2">
        <v>694.169</v>
      </c>
      <c r="Y21" s="2">
        <v>739.235</v>
      </c>
      <c r="Z21" s="2">
        <v>767.333</v>
      </c>
    </row>
    <row r="22" spans="1:26" ht="12.75">
      <c r="A22">
        <v>19</v>
      </c>
      <c r="B22" s="2">
        <f t="shared" si="0"/>
        <v>0</v>
      </c>
      <c r="C22" s="2">
        <f t="shared" si="1"/>
        <v>0.6739999999999782</v>
      </c>
      <c r="D22" s="2">
        <f t="shared" si="2"/>
        <v>3.7250000000000227</v>
      </c>
      <c r="E22" s="2">
        <f t="shared" si="3"/>
        <v>3.175000000000068</v>
      </c>
      <c r="F22" s="2">
        <f t="shared" si="4"/>
        <v>5.0079999999999245</v>
      </c>
      <c r="G22" s="2">
        <f t="shared" si="5"/>
        <v>3.6650000000000205</v>
      </c>
      <c r="H22" s="2">
        <f t="shared" si="6"/>
        <v>0.5230000000000246</v>
      </c>
      <c r="I22" s="2">
        <f t="shared" si="7"/>
        <v>0.03300000000001546</v>
      </c>
      <c r="J22" s="2">
        <f t="shared" si="8"/>
        <v>0.10699999999999932</v>
      </c>
      <c r="K22" s="2">
        <f t="shared" si="9"/>
        <v>2.9070000000000107</v>
      </c>
      <c r="L22" s="2">
        <f t="shared" si="10"/>
        <v>4.024999999999999</v>
      </c>
      <c r="M22" s="2">
        <f t="shared" si="11"/>
        <v>0</v>
      </c>
      <c r="N22">
        <v>19</v>
      </c>
      <c r="O22" s="2">
        <v>14.354</v>
      </c>
      <c r="P22" s="2">
        <v>62.585</v>
      </c>
      <c r="Q22" s="2">
        <v>135.197</v>
      </c>
      <c r="R22" s="2">
        <v>241.839</v>
      </c>
      <c r="S22" s="2">
        <v>321.47</v>
      </c>
      <c r="T22" s="2">
        <v>398.709</v>
      </c>
      <c r="U22" s="2">
        <v>465.944</v>
      </c>
      <c r="V22" s="2">
        <v>549.887</v>
      </c>
      <c r="W22" s="2">
        <v>628.95</v>
      </c>
      <c r="X22" s="2">
        <v>697.894</v>
      </c>
      <c r="Y22" s="2">
        <v>739.909</v>
      </c>
      <c r="Z22" s="2">
        <v>767.333</v>
      </c>
    </row>
    <row r="23" spans="1:26" ht="12.75">
      <c r="A23">
        <v>20</v>
      </c>
      <c r="B23" s="2">
        <f t="shared" si="0"/>
        <v>0</v>
      </c>
      <c r="C23" s="2">
        <f t="shared" si="1"/>
        <v>0</v>
      </c>
      <c r="D23" s="2">
        <f t="shared" si="2"/>
        <v>2.006999999999948</v>
      </c>
      <c r="E23" s="2">
        <f t="shared" si="3"/>
        <v>3.52699999999993</v>
      </c>
      <c r="F23" s="2">
        <f t="shared" si="4"/>
        <v>4.018000000000029</v>
      </c>
      <c r="G23" s="2">
        <f t="shared" si="5"/>
        <v>1.33299999999997</v>
      </c>
      <c r="H23" s="2">
        <f t="shared" si="6"/>
        <v>2.870999999999981</v>
      </c>
      <c r="I23" s="2">
        <f t="shared" si="7"/>
        <v>0.9599999999999795</v>
      </c>
      <c r="J23" s="2">
        <f t="shared" si="8"/>
        <v>4.893000000000001</v>
      </c>
      <c r="K23" s="2">
        <f t="shared" si="9"/>
        <v>1.8839999999999861</v>
      </c>
      <c r="L23" s="2">
        <f t="shared" si="10"/>
        <v>3.324000000000005</v>
      </c>
      <c r="M23" s="2">
        <f t="shared" si="11"/>
        <v>0</v>
      </c>
      <c r="N23">
        <v>20</v>
      </c>
      <c r="O23" s="2">
        <v>14.354</v>
      </c>
      <c r="P23" s="2">
        <v>65.909</v>
      </c>
      <c r="Q23" s="2">
        <v>137.081</v>
      </c>
      <c r="R23" s="2">
        <v>246.732</v>
      </c>
      <c r="S23" s="2">
        <v>322.43</v>
      </c>
      <c r="T23" s="2">
        <v>401.58</v>
      </c>
      <c r="U23" s="2">
        <v>467.277</v>
      </c>
      <c r="V23" s="2">
        <v>553.905</v>
      </c>
      <c r="W23" s="2">
        <v>632.477</v>
      </c>
      <c r="X23" s="2">
        <v>699.901</v>
      </c>
      <c r="Y23" s="2">
        <v>739.909</v>
      </c>
      <c r="Z23" s="2">
        <v>767.333</v>
      </c>
    </row>
    <row r="24" spans="1:26" ht="12.75">
      <c r="A24">
        <v>21</v>
      </c>
      <c r="B24" s="2">
        <f t="shared" si="0"/>
        <v>0.13200000000006185</v>
      </c>
      <c r="C24" s="2">
        <f t="shared" si="1"/>
        <v>0</v>
      </c>
      <c r="D24" s="2">
        <f t="shared" si="2"/>
        <v>0.23200000000008458</v>
      </c>
      <c r="E24" s="2">
        <f t="shared" si="3"/>
        <v>3.618000000000052</v>
      </c>
      <c r="F24" s="2">
        <f t="shared" si="4"/>
        <v>1.8079999999999927</v>
      </c>
      <c r="G24" s="2">
        <f t="shared" si="5"/>
        <v>2.540999999999997</v>
      </c>
      <c r="H24" s="2">
        <f t="shared" si="6"/>
        <v>3.6240000000000236</v>
      </c>
      <c r="I24" s="2">
        <f t="shared" si="7"/>
        <v>2.6750000000000114</v>
      </c>
      <c r="J24" s="2">
        <f t="shared" si="8"/>
        <v>3.276999999999987</v>
      </c>
      <c r="K24" s="2">
        <f t="shared" si="9"/>
        <v>3.0889999999999986</v>
      </c>
      <c r="L24" s="2">
        <f t="shared" si="10"/>
        <v>3.513999999999996</v>
      </c>
      <c r="M24" s="2">
        <f t="shared" si="11"/>
        <v>3.2089999999999996</v>
      </c>
      <c r="N24">
        <v>21</v>
      </c>
      <c r="O24" s="2">
        <v>17.563</v>
      </c>
      <c r="P24" s="2">
        <v>69.423</v>
      </c>
      <c r="Q24" s="2">
        <v>140.17</v>
      </c>
      <c r="R24" s="2">
        <v>250.009</v>
      </c>
      <c r="S24" s="2">
        <v>325.105</v>
      </c>
      <c r="T24" s="2">
        <v>405.204</v>
      </c>
      <c r="U24" s="2">
        <v>469.818</v>
      </c>
      <c r="V24" s="2">
        <v>555.713</v>
      </c>
      <c r="W24" s="2">
        <v>636.095</v>
      </c>
      <c r="X24" s="2">
        <v>700.133</v>
      </c>
      <c r="Y24" s="2">
        <v>739.909</v>
      </c>
      <c r="Z24" s="2">
        <v>767.465</v>
      </c>
    </row>
    <row r="25" spans="1:26" ht="12.75">
      <c r="A25">
        <v>22</v>
      </c>
      <c r="B25" s="2">
        <f t="shared" si="0"/>
        <v>1.0339999999999918</v>
      </c>
      <c r="C25" s="2">
        <f t="shared" si="1"/>
        <v>0.4600000000000364</v>
      </c>
      <c r="D25" s="2">
        <f t="shared" si="2"/>
        <v>1.5979999999999563</v>
      </c>
      <c r="E25" s="2">
        <f t="shared" si="3"/>
        <v>3.5289999999999964</v>
      </c>
      <c r="F25" s="2">
        <f t="shared" si="4"/>
        <v>0.21800000000007458</v>
      </c>
      <c r="G25" s="2">
        <f t="shared" si="5"/>
        <v>2.8210000000000264</v>
      </c>
      <c r="H25" s="2">
        <f t="shared" si="6"/>
        <v>0.6560000000000059</v>
      </c>
      <c r="I25" s="2">
        <f t="shared" si="7"/>
        <v>0.007000000000005002</v>
      </c>
      <c r="J25" s="2">
        <f t="shared" si="8"/>
        <v>4.189000000000021</v>
      </c>
      <c r="K25" s="2">
        <f t="shared" si="9"/>
        <v>4.475999999999999</v>
      </c>
      <c r="L25" s="2">
        <f t="shared" si="10"/>
        <v>3.358000000000004</v>
      </c>
      <c r="M25" s="2">
        <f t="shared" si="11"/>
        <v>0</v>
      </c>
      <c r="N25">
        <v>22</v>
      </c>
      <c r="O25" s="2">
        <v>17.563</v>
      </c>
      <c r="P25" s="2">
        <v>72.781</v>
      </c>
      <c r="Q25" s="2">
        <v>144.646</v>
      </c>
      <c r="R25" s="2">
        <v>254.198</v>
      </c>
      <c r="S25" s="2">
        <v>325.112</v>
      </c>
      <c r="T25" s="2">
        <v>405.86</v>
      </c>
      <c r="U25" s="2">
        <v>472.639</v>
      </c>
      <c r="V25" s="2">
        <v>555.931</v>
      </c>
      <c r="W25" s="2">
        <v>639.624</v>
      </c>
      <c r="X25" s="2">
        <v>701.731</v>
      </c>
      <c r="Y25" s="2">
        <v>740.369</v>
      </c>
      <c r="Z25" s="2">
        <v>768.499</v>
      </c>
    </row>
    <row r="26" spans="1:26" ht="12.75">
      <c r="A26">
        <v>23</v>
      </c>
      <c r="B26" s="2">
        <f t="shared" si="0"/>
        <v>0</v>
      </c>
      <c r="C26" s="2">
        <f t="shared" si="1"/>
        <v>0.0019999999999527063</v>
      </c>
      <c r="D26" s="2">
        <f t="shared" si="2"/>
        <v>4.212999999999965</v>
      </c>
      <c r="E26" s="2">
        <f t="shared" si="3"/>
        <v>0.6999999999999318</v>
      </c>
      <c r="F26" s="2">
        <f t="shared" si="4"/>
        <v>3.7169999999999845</v>
      </c>
      <c r="G26" s="2">
        <f t="shared" si="5"/>
        <v>2.947999999999979</v>
      </c>
      <c r="H26" s="2">
        <f t="shared" si="6"/>
        <v>2.1159999999999854</v>
      </c>
      <c r="I26" s="2">
        <f t="shared" si="7"/>
        <v>0.5409999999999968</v>
      </c>
      <c r="J26" s="2">
        <f t="shared" si="8"/>
        <v>3.8370000000000175</v>
      </c>
      <c r="K26" s="2">
        <f t="shared" si="9"/>
        <v>4.494</v>
      </c>
      <c r="L26" s="2">
        <f t="shared" si="10"/>
        <v>4.122</v>
      </c>
      <c r="M26" s="2">
        <f t="shared" si="11"/>
        <v>3.993000000000002</v>
      </c>
      <c r="N26">
        <v>23</v>
      </c>
      <c r="O26" s="2">
        <v>21.556</v>
      </c>
      <c r="P26" s="2">
        <v>76.903</v>
      </c>
      <c r="Q26" s="2">
        <v>149.14</v>
      </c>
      <c r="R26" s="2">
        <v>258.035</v>
      </c>
      <c r="S26" s="2">
        <v>325.653</v>
      </c>
      <c r="T26" s="2">
        <v>407.976</v>
      </c>
      <c r="U26" s="2">
        <v>475.587</v>
      </c>
      <c r="V26" s="2">
        <v>559.648</v>
      </c>
      <c r="W26" s="2">
        <v>640.324</v>
      </c>
      <c r="X26" s="2">
        <v>705.944</v>
      </c>
      <c r="Y26" s="2">
        <v>740.371</v>
      </c>
      <c r="Z26" s="2">
        <v>768.499</v>
      </c>
    </row>
    <row r="27" spans="1:26" ht="12.75">
      <c r="A27">
        <v>24</v>
      </c>
      <c r="B27" s="2">
        <f t="shared" si="0"/>
        <v>0</v>
      </c>
      <c r="C27" s="2">
        <f t="shared" si="1"/>
        <v>0</v>
      </c>
      <c r="D27" s="2">
        <f t="shared" si="2"/>
        <v>0.6840000000000828</v>
      </c>
      <c r="E27" s="2">
        <f t="shared" si="3"/>
        <v>4.09800000000007</v>
      </c>
      <c r="F27" s="2">
        <f t="shared" si="4"/>
        <v>0</v>
      </c>
      <c r="G27" s="2">
        <f t="shared" si="5"/>
        <v>2.6370000000000005</v>
      </c>
      <c r="H27" s="2">
        <f t="shared" si="6"/>
        <v>3.2490000000000236</v>
      </c>
      <c r="I27" s="2">
        <f t="shared" si="7"/>
        <v>0</v>
      </c>
      <c r="J27" s="2">
        <f t="shared" si="8"/>
        <v>3.937999999999988</v>
      </c>
      <c r="K27" s="2">
        <f t="shared" si="9"/>
        <v>5.345000000000027</v>
      </c>
      <c r="L27" s="2">
        <f t="shared" si="10"/>
        <v>3.185999999999993</v>
      </c>
      <c r="M27" s="2">
        <f t="shared" si="11"/>
        <v>0.00999999999999801</v>
      </c>
      <c r="N27">
        <v>24</v>
      </c>
      <c r="O27" s="2">
        <v>21.566</v>
      </c>
      <c r="P27" s="2">
        <v>80.089</v>
      </c>
      <c r="Q27" s="2">
        <v>154.485</v>
      </c>
      <c r="R27" s="2">
        <v>261.973</v>
      </c>
      <c r="S27" s="2">
        <v>325.653</v>
      </c>
      <c r="T27" s="2">
        <v>411.225</v>
      </c>
      <c r="U27" s="2">
        <v>478.224</v>
      </c>
      <c r="V27" s="2">
        <v>559.648</v>
      </c>
      <c r="W27" s="2">
        <v>644.422</v>
      </c>
      <c r="X27" s="2">
        <v>706.628</v>
      </c>
      <c r="Y27" s="2">
        <v>740.371</v>
      </c>
      <c r="Z27" s="2">
        <v>768.499</v>
      </c>
    </row>
    <row r="28" spans="1:26" ht="12.75">
      <c r="A28">
        <v>25</v>
      </c>
      <c r="B28" s="2">
        <f t="shared" si="0"/>
        <v>0.04899999999997817</v>
      </c>
      <c r="C28" s="2">
        <f t="shared" si="1"/>
        <v>1.3523999999999887</v>
      </c>
      <c r="D28" s="2">
        <f t="shared" si="2"/>
        <v>0.12999999999999545</v>
      </c>
      <c r="E28" s="2">
        <f t="shared" si="3"/>
        <v>3.447999999999979</v>
      </c>
      <c r="F28" s="2">
        <f t="shared" si="4"/>
        <v>3.088999999999942</v>
      </c>
      <c r="G28" s="2">
        <f t="shared" si="5"/>
        <v>1.7169999999999845</v>
      </c>
      <c r="H28" s="2">
        <f t="shared" si="6"/>
        <v>4.389999999999986</v>
      </c>
      <c r="I28" s="2">
        <f t="shared" si="7"/>
        <v>0.5919999999999845</v>
      </c>
      <c r="J28" s="2">
        <f t="shared" si="8"/>
        <v>2.2280000000000086</v>
      </c>
      <c r="K28" s="2">
        <f t="shared" si="9"/>
        <v>3.2249999999999943</v>
      </c>
      <c r="L28" s="2">
        <f t="shared" si="10"/>
        <v>3.4380000000000024</v>
      </c>
      <c r="M28" s="2">
        <f t="shared" si="11"/>
        <v>0</v>
      </c>
      <c r="N28">
        <v>25</v>
      </c>
      <c r="O28" s="2">
        <v>21.566</v>
      </c>
      <c r="P28" s="2">
        <v>83.527</v>
      </c>
      <c r="Q28" s="2">
        <v>157.71</v>
      </c>
      <c r="R28" s="2">
        <v>264.201</v>
      </c>
      <c r="S28" s="2">
        <v>326.245</v>
      </c>
      <c r="T28" s="2">
        <v>415.615</v>
      </c>
      <c r="U28" s="2">
        <v>479.941</v>
      </c>
      <c r="V28" s="2">
        <v>562.737</v>
      </c>
      <c r="W28" s="2">
        <v>647.87</v>
      </c>
      <c r="X28" s="2">
        <v>706.758</v>
      </c>
      <c r="Y28" s="2">
        <v>741.7234</v>
      </c>
      <c r="Z28" s="2">
        <v>768.548</v>
      </c>
    </row>
    <row r="29" spans="1:26" ht="12.75">
      <c r="A29">
        <v>26</v>
      </c>
      <c r="B29" s="2">
        <f t="shared" si="0"/>
        <v>0</v>
      </c>
      <c r="C29" s="2">
        <f t="shared" si="1"/>
        <v>0.15160000000003038</v>
      </c>
      <c r="D29" s="2">
        <f t="shared" si="2"/>
        <v>3.7590000000000146</v>
      </c>
      <c r="E29" s="2">
        <f t="shared" si="3"/>
        <v>1.802000000000021</v>
      </c>
      <c r="F29" s="2">
        <f t="shared" si="4"/>
        <v>4.377000000000066</v>
      </c>
      <c r="G29" s="2">
        <f t="shared" si="5"/>
        <v>1.4280000000000541</v>
      </c>
      <c r="H29" s="2">
        <f t="shared" si="6"/>
        <v>3.0009999999999764</v>
      </c>
      <c r="I29" s="2">
        <f t="shared" si="7"/>
        <v>5.90300000000002</v>
      </c>
      <c r="J29" s="2">
        <f t="shared" si="8"/>
        <v>0.12299999999999045</v>
      </c>
      <c r="K29" s="2">
        <f t="shared" si="9"/>
        <v>4.031999999999982</v>
      </c>
      <c r="L29" s="2">
        <f t="shared" si="10"/>
        <v>3.9819999999999993</v>
      </c>
      <c r="M29" s="2">
        <f t="shared" si="11"/>
        <v>0.006000000000000227</v>
      </c>
      <c r="N29">
        <v>26</v>
      </c>
      <c r="O29" s="2">
        <v>21.572</v>
      </c>
      <c r="P29" s="2">
        <v>87.509</v>
      </c>
      <c r="Q29" s="2">
        <v>161.742</v>
      </c>
      <c r="R29" s="2">
        <v>264.324</v>
      </c>
      <c r="S29" s="2">
        <v>332.148</v>
      </c>
      <c r="T29" s="2">
        <v>418.616</v>
      </c>
      <c r="U29" s="2">
        <v>481.369</v>
      </c>
      <c r="V29" s="2">
        <v>567.114</v>
      </c>
      <c r="W29" s="2">
        <v>649.672</v>
      </c>
      <c r="X29" s="2">
        <v>710.517</v>
      </c>
      <c r="Y29" s="2">
        <v>741.875</v>
      </c>
      <c r="Z29" s="2">
        <v>768.548</v>
      </c>
    </row>
    <row r="30" spans="1:26" ht="12.75">
      <c r="A30">
        <v>27</v>
      </c>
      <c r="B30" s="2">
        <f t="shared" si="0"/>
        <v>2.881999999999948</v>
      </c>
      <c r="C30" s="2">
        <f t="shared" si="1"/>
        <v>1.3250000000000455</v>
      </c>
      <c r="D30" s="2">
        <f t="shared" si="2"/>
        <v>3.974999999999909</v>
      </c>
      <c r="E30" s="2">
        <f t="shared" si="3"/>
        <v>3.048000000000002</v>
      </c>
      <c r="F30" s="2">
        <f t="shared" si="4"/>
        <v>1.3159999999999172</v>
      </c>
      <c r="G30" s="2">
        <f t="shared" si="5"/>
        <v>2.0979999999999563</v>
      </c>
      <c r="H30" s="2">
        <f t="shared" si="6"/>
        <v>1.7520000000000095</v>
      </c>
      <c r="I30" s="2">
        <f t="shared" si="7"/>
        <v>1.4529999999999745</v>
      </c>
      <c r="J30" s="2">
        <f t="shared" si="8"/>
        <v>4.301999999999964</v>
      </c>
      <c r="K30" s="2">
        <f t="shared" si="9"/>
        <v>3.850999999999999</v>
      </c>
      <c r="L30" s="2">
        <f t="shared" si="10"/>
        <v>3.682000000000002</v>
      </c>
      <c r="M30" s="2">
        <f t="shared" si="11"/>
        <v>2.7200000000000024</v>
      </c>
      <c r="N30">
        <v>27</v>
      </c>
      <c r="O30" s="2">
        <v>24.292</v>
      </c>
      <c r="P30" s="2">
        <v>91.191</v>
      </c>
      <c r="Q30" s="2">
        <v>165.593</v>
      </c>
      <c r="R30" s="2">
        <v>268.626</v>
      </c>
      <c r="S30" s="2">
        <v>333.601</v>
      </c>
      <c r="T30" s="2">
        <v>420.368</v>
      </c>
      <c r="U30" s="2">
        <v>483.467</v>
      </c>
      <c r="V30" s="2">
        <v>568.43</v>
      </c>
      <c r="W30" s="2">
        <v>652.72</v>
      </c>
      <c r="X30" s="2">
        <v>714.492</v>
      </c>
      <c r="Y30" s="2">
        <v>743.2</v>
      </c>
      <c r="Z30" s="2">
        <v>771.43</v>
      </c>
    </row>
    <row r="31" spans="1:26" ht="12.75">
      <c r="A31">
        <v>28</v>
      </c>
      <c r="B31" s="2">
        <f t="shared" si="0"/>
        <v>0</v>
      </c>
      <c r="C31" s="2">
        <f t="shared" si="1"/>
        <v>2.8769999999999527</v>
      </c>
      <c r="D31" s="2">
        <f t="shared" si="2"/>
        <v>2.8010000000000446</v>
      </c>
      <c r="E31" s="2">
        <f t="shared" si="3"/>
        <v>0.38199999999994816</v>
      </c>
      <c r="F31" s="2">
        <f t="shared" si="4"/>
        <v>0.7250000000000227</v>
      </c>
      <c r="G31" s="2">
        <f t="shared" si="5"/>
        <v>5.062999999999988</v>
      </c>
      <c r="H31" s="2">
        <f t="shared" si="6"/>
        <v>0.8629999999999995</v>
      </c>
      <c r="I31" s="2">
        <f t="shared" si="7"/>
        <v>4.63900000000001</v>
      </c>
      <c r="J31" s="2">
        <f t="shared" si="8"/>
        <v>1.0200000000000387</v>
      </c>
      <c r="K31" s="2">
        <f t="shared" si="9"/>
        <v>3.4150000000000205</v>
      </c>
      <c r="L31" s="2">
        <f t="shared" si="10"/>
        <v>1.5339999999999918</v>
      </c>
      <c r="M31" s="2">
        <f t="shared" si="11"/>
        <v>1.1849999999999987</v>
      </c>
      <c r="N31">
        <v>28</v>
      </c>
      <c r="O31" s="2">
        <v>25.477</v>
      </c>
      <c r="P31" s="2">
        <v>92.725</v>
      </c>
      <c r="Q31" s="2">
        <v>169.008</v>
      </c>
      <c r="R31" s="2">
        <v>269.646</v>
      </c>
      <c r="S31" s="2">
        <v>338.24</v>
      </c>
      <c r="T31" s="2">
        <v>421.231</v>
      </c>
      <c r="U31" s="2">
        <v>488.53</v>
      </c>
      <c r="V31" s="2">
        <v>569.155</v>
      </c>
      <c r="W31" s="2">
        <v>653.102</v>
      </c>
      <c r="X31" s="2">
        <v>717.293</v>
      </c>
      <c r="Y31" s="2">
        <v>746.077</v>
      </c>
      <c r="Z31" s="2">
        <v>771.43</v>
      </c>
    </row>
    <row r="32" spans="1:26" ht="12.75">
      <c r="A32">
        <v>29</v>
      </c>
      <c r="B32" s="2">
        <f t="shared" si="0"/>
        <v>0.14600000000007185</v>
      </c>
      <c r="C32" s="2">
        <f t="shared" si="1"/>
        <v>0.49099999999998545</v>
      </c>
      <c r="D32" s="2">
        <f t="shared" si="2"/>
        <v>0.8999999999999773</v>
      </c>
      <c r="E32" s="2">
        <f t="shared" si="3"/>
        <v>1.9360000000000355</v>
      </c>
      <c r="F32" s="2">
        <f t="shared" si="4"/>
        <v>0.40399999999999636</v>
      </c>
      <c r="G32" s="2">
        <f t="shared" si="5"/>
        <v>2.0340000000000487</v>
      </c>
      <c r="H32" s="2">
        <f t="shared" si="6"/>
        <v>2.3999999999999773</v>
      </c>
      <c r="I32" s="2">
        <f t="shared" si="7"/>
        <v>4.61099999999999</v>
      </c>
      <c r="J32" s="2">
        <f t="shared" si="8"/>
        <v>0</v>
      </c>
      <c r="K32" s="2">
        <f t="shared" si="9"/>
        <v>0.9909999999999854</v>
      </c>
      <c r="M32" s="2">
        <f t="shared" si="11"/>
        <v>1.7729999999999997</v>
      </c>
      <c r="N32">
        <v>29</v>
      </c>
      <c r="O32" s="2">
        <v>27.25</v>
      </c>
      <c r="P32" s="2">
        <v>0</v>
      </c>
      <c r="Q32" s="2">
        <v>169.999</v>
      </c>
      <c r="R32" s="2">
        <v>269.646</v>
      </c>
      <c r="S32" s="2">
        <v>342.851</v>
      </c>
      <c r="T32" s="2">
        <v>423.631</v>
      </c>
      <c r="U32" s="2">
        <v>490.564</v>
      </c>
      <c r="V32" s="2">
        <v>569.559</v>
      </c>
      <c r="W32" s="2">
        <v>655.038</v>
      </c>
      <c r="X32" s="2">
        <v>718.193</v>
      </c>
      <c r="Y32" s="2">
        <v>746.568</v>
      </c>
      <c r="Z32" s="2">
        <v>771.576</v>
      </c>
    </row>
    <row r="33" spans="1:26" ht="12.75">
      <c r="A33">
        <v>30</v>
      </c>
      <c r="B33" s="2">
        <f t="shared" si="0"/>
        <v>0.0009999999999763531</v>
      </c>
      <c r="C33" s="2">
        <f t="shared" si="1"/>
        <v>1.26400000000001</v>
      </c>
      <c r="D33" s="2">
        <f t="shared" si="2"/>
        <v>0.6620000000000346</v>
      </c>
      <c r="E33" s="2">
        <f t="shared" si="3"/>
        <v>2.564999999999941</v>
      </c>
      <c r="F33" s="2">
        <f t="shared" si="4"/>
        <v>3.1820000000000164</v>
      </c>
      <c r="G33" s="2">
        <f t="shared" si="5"/>
        <v>1.0269999999999868</v>
      </c>
      <c r="H33" s="2">
        <f t="shared" si="6"/>
        <v>0</v>
      </c>
      <c r="I33" s="2">
        <f t="shared" si="7"/>
        <v>3.6859999999999786</v>
      </c>
      <c r="J33" s="2">
        <f t="shared" si="8"/>
        <v>5.33299999999997</v>
      </c>
      <c r="K33" s="2">
        <f t="shared" si="9"/>
        <v>5.777000000000015</v>
      </c>
      <c r="M33" s="2">
        <f t="shared" si="11"/>
        <v>0.43900000000000006</v>
      </c>
      <c r="N33">
        <v>30</v>
      </c>
      <c r="O33" s="2">
        <v>27.689</v>
      </c>
      <c r="P33" s="2">
        <v>0</v>
      </c>
      <c r="Q33" s="2">
        <v>175.776</v>
      </c>
      <c r="R33" s="2">
        <v>274.979</v>
      </c>
      <c r="S33" s="2">
        <v>346.537</v>
      </c>
      <c r="T33" s="2">
        <v>423.631</v>
      </c>
      <c r="U33" s="2">
        <v>491.591</v>
      </c>
      <c r="V33" s="2">
        <v>572.741</v>
      </c>
      <c r="W33" s="2">
        <v>657.603</v>
      </c>
      <c r="X33" s="2">
        <v>718.855</v>
      </c>
      <c r="Y33" s="2">
        <v>747.832</v>
      </c>
      <c r="Z33" s="2">
        <v>771.577</v>
      </c>
    </row>
    <row r="34" spans="1:26" ht="12.75">
      <c r="A34">
        <v>31</v>
      </c>
      <c r="B34" s="2">
        <f t="shared" si="0"/>
        <v>0.028999999999996362</v>
      </c>
      <c r="C34" s="2"/>
      <c r="D34" s="2">
        <f t="shared" si="2"/>
        <v>0.1209999999999809</v>
      </c>
      <c r="E34" s="2"/>
      <c r="F34" s="2">
        <f t="shared" si="4"/>
        <v>1.6200000000000045</v>
      </c>
      <c r="G34" s="2">
        <f t="shared" si="5"/>
        <v>3.7280000000000086</v>
      </c>
      <c r="I34" s="2">
        <f t="shared" si="7"/>
        <v>3.9390000000000214</v>
      </c>
      <c r="K34" s="2">
        <f t="shared" si="9"/>
        <v>3.305999999999983</v>
      </c>
      <c r="M34" s="2">
        <f t="shared" si="11"/>
        <v>2.157</v>
      </c>
      <c r="N34">
        <v>31</v>
      </c>
      <c r="O34" s="2">
        <v>29.846</v>
      </c>
      <c r="P34" s="2">
        <v>0</v>
      </c>
      <c r="Q34" s="2">
        <v>179.082</v>
      </c>
      <c r="R34" s="2">
        <v>0</v>
      </c>
      <c r="S34" s="2">
        <v>350.476</v>
      </c>
      <c r="T34" s="2">
        <v>0</v>
      </c>
      <c r="U34" s="2">
        <v>495.319</v>
      </c>
      <c r="V34" s="2">
        <v>574.361</v>
      </c>
      <c r="W34" s="2">
        <v>0</v>
      </c>
      <c r="X34" s="2">
        <v>718.976</v>
      </c>
      <c r="Y34" s="2">
        <v>0</v>
      </c>
      <c r="Z34" s="2">
        <v>771.606</v>
      </c>
    </row>
    <row r="35" ht="12.75">
      <c r="E35" s="3" t="s">
        <v>24</v>
      </c>
    </row>
    <row r="36" spans="2:15" ht="12.75">
      <c r="B36" s="2">
        <f aca="true" t="shared" si="12" ref="B36:M36">SUM(B4:B34)</f>
        <v>23.774</v>
      </c>
      <c r="C36" s="2">
        <f t="shared" si="12"/>
        <v>28.855999999999995</v>
      </c>
      <c r="D36" s="2">
        <f t="shared" si="12"/>
        <v>61.37300000000005</v>
      </c>
      <c r="E36" s="2">
        <f>SUM(E4:E35)</f>
        <v>83.24199999999996</v>
      </c>
      <c r="F36" s="5">
        <f t="shared" si="12"/>
        <v>79.04199999999997</v>
      </c>
      <c r="G36" s="2">
        <f>SUM(G4:G34)</f>
        <v>71.68800000000005</v>
      </c>
      <c r="H36" s="2">
        <f t="shared" si="12"/>
        <v>73.15499999999997</v>
      </c>
      <c r="I36" s="2">
        <f t="shared" si="12"/>
        <v>75.49700000000001</v>
      </c>
      <c r="J36" s="2">
        <f t="shared" si="12"/>
        <v>95.89699999999999</v>
      </c>
      <c r="K36" s="2">
        <f t="shared" si="12"/>
        <v>86.357</v>
      </c>
      <c r="L36" s="2">
        <f t="shared" si="12"/>
        <v>62.879</v>
      </c>
      <c r="M36" s="2">
        <f t="shared" si="12"/>
        <v>29.846</v>
      </c>
      <c r="O36" t="s">
        <v>14</v>
      </c>
    </row>
    <row r="39" spans="2:15" ht="12.75">
      <c r="B39" s="5">
        <f aca="true" t="shared" si="13" ref="B39:L39">C39+B36</f>
        <v>771.606</v>
      </c>
      <c r="C39" s="5">
        <f t="shared" si="13"/>
        <v>747.832</v>
      </c>
      <c r="D39" s="5">
        <f t="shared" si="13"/>
        <v>718.976</v>
      </c>
      <c r="E39" s="5">
        <f t="shared" si="13"/>
        <v>657.603</v>
      </c>
      <c r="F39" s="5">
        <f t="shared" si="13"/>
        <v>574.361</v>
      </c>
      <c r="G39" s="5">
        <f t="shared" si="13"/>
        <v>495.319</v>
      </c>
      <c r="H39" s="5">
        <f t="shared" si="13"/>
        <v>423.631</v>
      </c>
      <c r="I39" s="5">
        <f t="shared" si="13"/>
        <v>350.476</v>
      </c>
      <c r="J39" s="5">
        <f t="shared" si="13"/>
        <v>274.979</v>
      </c>
      <c r="K39" s="5">
        <f t="shared" si="13"/>
        <v>179.082</v>
      </c>
      <c r="L39" s="5">
        <f t="shared" si="13"/>
        <v>92.725</v>
      </c>
      <c r="M39" s="5">
        <f>M36</f>
        <v>29.846</v>
      </c>
      <c r="O39" t="s">
        <v>21</v>
      </c>
    </row>
    <row r="41" spans="2:15" ht="12.75">
      <c r="B41" s="2">
        <f aca="true" t="shared" si="14" ref="B41:M41">AVERAGE(B4:B34)</f>
        <v>0.7669032258064516</v>
      </c>
      <c r="C41" s="2">
        <f t="shared" si="14"/>
        <v>0.9618666666666665</v>
      </c>
      <c r="D41" s="2">
        <f t="shared" si="14"/>
        <v>1.9797741935483886</v>
      </c>
      <c r="E41" s="2">
        <f t="shared" si="14"/>
        <v>2.774733333333332</v>
      </c>
      <c r="F41" s="2">
        <f t="shared" si="14"/>
        <v>2.54974193548387</v>
      </c>
      <c r="G41" s="2">
        <f t="shared" si="14"/>
        <v>2.3125161290322596</v>
      </c>
      <c r="H41" s="2">
        <f t="shared" si="14"/>
        <v>2.438499999999999</v>
      </c>
      <c r="I41" s="2">
        <f t="shared" si="14"/>
        <v>2.435387096774194</v>
      </c>
      <c r="J41" s="2">
        <f t="shared" si="14"/>
        <v>3.1965666666666666</v>
      </c>
      <c r="K41" s="2">
        <f t="shared" si="14"/>
        <v>2.7857096774193546</v>
      </c>
      <c r="L41" s="2">
        <f t="shared" si="14"/>
        <v>2.2456785714285714</v>
      </c>
      <c r="M41" s="2">
        <f t="shared" si="14"/>
        <v>0.9627741935483871</v>
      </c>
      <c r="O41" t="s">
        <v>15</v>
      </c>
    </row>
    <row r="42" spans="2:16" ht="12.75">
      <c r="B42" s="8"/>
      <c r="C42" s="8"/>
      <c r="D42" s="8"/>
      <c r="E42" s="8"/>
      <c r="F42" s="9"/>
      <c r="G42" s="8"/>
      <c r="H42" s="8"/>
      <c r="I42" s="8"/>
      <c r="J42" s="8"/>
      <c r="K42" s="8"/>
      <c r="L42" s="8"/>
      <c r="M42" s="8"/>
      <c r="P42" s="4"/>
    </row>
    <row r="45" spans="2:15" ht="12.75">
      <c r="B45" s="4">
        <f>C45+31</f>
        <v>365</v>
      </c>
      <c r="C45" s="4">
        <f>D45+30</f>
        <v>334</v>
      </c>
      <c r="D45" s="4">
        <f>E45+31</f>
        <v>304</v>
      </c>
      <c r="E45" s="4">
        <f>F45+30</f>
        <v>273</v>
      </c>
      <c r="F45" s="6">
        <f>G45+31</f>
        <v>243</v>
      </c>
      <c r="G45" s="4">
        <f>H45+31</f>
        <v>212</v>
      </c>
      <c r="H45" s="4">
        <f>I45+30</f>
        <v>181</v>
      </c>
      <c r="I45" s="4">
        <f>J45+31</f>
        <v>151</v>
      </c>
      <c r="J45" s="4">
        <f>K45+30</f>
        <v>120</v>
      </c>
      <c r="K45" s="4">
        <f>L45+31</f>
        <v>90</v>
      </c>
      <c r="L45" s="4">
        <f>M45+28</f>
        <v>59</v>
      </c>
      <c r="M45" s="4">
        <v>31</v>
      </c>
      <c r="O45" t="s">
        <v>13</v>
      </c>
    </row>
    <row r="48" spans="2:15" ht="12.75">
      <c r="B48" s="2">
        <f aca="true" t="shared" si="15" ref="B48:M48">(B39)/2.8/B45</f>
        <v>0.7549960861056751</v>
      </c>
      <c r="C48" s="2">
        <f t="shared" si="15"/>
        <v>0.7996492728828059</v>
      </c>
      <c r="D48" s="2">
        <f t="shared" si="15"/>
        <v>0.8446616541353383</v>
      </c>
      <c r="E48" s="2">
        <f t="shared" si="15"/>
        <v>0.8602864992150707</v>
      </c>
      <c r="F48" s="2">
        <f t="shared" si="15"/>
        <v>0.8441519694297472</v>
      </c>
      <c r="G48" s="2">
        <f t="shared" si="15"/>
        <v>0.8344322776280324</v>
      </c>
      <c r="H48" s="2">
        <f t="shared" si="15"/>
        <v>0.8358938437253354</v>
      </c>
      <c r="I48" s="2">
        <f t="shared" si="15"/>
        <v>0.8289403973509933</v>
      </c>
      <c r="J48" s="2">
        <f t="shared" si="15"/>
        <v>0.818389880952381</v>
      </c>
      <c r="K48" s="2">
        <f t="shared" si="15"/>
        <v>0.7106428571428571</v>
      </c>
      <c r="L48" s="2">
        <f t="shared" si="15"/>
        <v>0.5612893462469734</v>
      </c>
      <c r="M48" s="2">
        <f t="shared" si="15"/>
        <v>0.34384792626728117</v>
      </c>
      <c r="O48" t="s">
        <v>17</v>
      </c>
    </row>
  </sheetData>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3:P100"/>
  <sheetViews>
    <sheetView workbookViewId="0" topLeftCell="A60">
      <selection activeCell="N97" sqref="N97"/>
    </sheetView>
  </sheetViews>
  <sheetFormatPr defaultColWidth="9.140625" defaultRowHeight="12.75"/>
  <cols>
    <col min="2" max="2" width="11.28125" style="0" customWidth="1"/>
    <col min="3" max="3" width="12.28125" style="0" customWidth="1"/>
    <col min="4" max="4" width="10.57421875" style="0" customWidth="1"/>
    <col min="5" max="5" width="13.00390625" style="0" customWidth="1"/>
    <col min="6" max="6" width="12.140625" style="0" customWidth="1"/>
    <col min="7" max="7" width="11.7109375" style="0" customWidth="1"/>
    <col min="8" max="8" width="10.8515625" style="0" customWidth="1"/>
    <col min="9" max="9" width="11.140625" style="0" bestFit="1" customWidth="1"/>
    <col min="10" max="10" width="12.57421875" style="0" bestFit="1" customWidth="1"/>
    <col min="11" max="11" width="10.00390625" style="0" bestFit="1" customWidth="1"/>
    <col min="12" max="12" width="11.7109375" style="0" bestFit="1" customWidth="1"/>
    <col min="13" max="13" width="11.57421875" style="0" bestFit="1" customWidth="1"/>
  </cols>
  <sheetData>
    <row r="3" spans="2:13" ht="12.75">
      <c r="B3" s="2" t="s">
        <v>7</v>
      </c>
      <c r="C3" s="2" t="s">
        <v>8</v>
      </c>
      <c r="D3" s="2" t="s">
        <v>9</v>
      </c>
      <c r="E3" s="2" t="s">
        <v>10</v>
      </c>
      <c r="F3" s="2" t="s">
        <v>11</v>
      </c>
      <c r="G3" s="2" t="s">
        <v>12</v>
      </c>
      <c r="H3" s="2" t="s">
        <v>1</v>
      </c>
      <c r="I3" s="3" t="s">
        <v>2</v>
      </c>
      <c r="J3" s="3" t="s">
        <v>3</v>
      </c>
      <c r="K3" s="3" t="s">
        <v>4</v>
      </c>
      <c r="L3" s="3" t="s">
        <v>5</v>
      </c>
      <c r="M3" s="3" t="s">
        <v>6</v>
      </c>
    </row>
    <row r="4" spans="1:13" ht="12.75">
      <c r="A4" s="12" t="s">
        <v>27</v>
      </c>
      <c r="B4" s="7">
        <f>NUMBERS!$M$41</f>
        <v>0.9627741935483871</v>
      </c>
      <c r="C4" s="7">
        <f>NUMBERS!$L$41</f>
        <v>2.2456785714285714</v>
      </c>
      <c r="D4" s="7">
        <f>NUMBERS!$K$41</f>
        <v>2.7857096774193546</v>
      </c>
      <c r="E4" s="7">
        <f>NUMBERS!$J$41</f>
        <v>3.1965666666666666</v>
      </c>
      <c r="F4" s="7">
        <f>NUMBERS!$I$41</f>
        <v>2.435387096774194</v>
      </c>
      <c r="G4" s="7">
        <f>NUMBERS!$H$41</f>
        <v>2.438499999999999</v>
      </c>
      <c r="H4" s="7">
        <f>NUMBERS!$G$41</f>
        <v>2.3125161290322596</v>
      </c>
      <c r="I4" s="7">
        <f>NUMBERS!$F$41</f>
        <v>2.54974193548387</v>
      </c>
      <c r="J4" s="7">
        <f>NUMBERS!$E$41</f>
        <v>2.774733333333332</v>
      </c>
      <c r="K4" s="7">
        <f>NUMBERS!$D$41</f>
        <v>1.9797741935483886</v>
      </c>
      <c r="L4" s="7">
        <f>NUMBERS!$C$41</f>
        <v>0.9618666666666665</v>
      </c>
      <c r="M4" s="7">
        <f>NUMBERS!$B$41</f>
        <v>0.7669032258064516</v>
      </c>
    </row>
    <row r="5" spans="1:15" ht="12.75">
      <c r="A5">
        <v>2002</v>
      </c>
      <c r="B5" s="7">
        <v>1.3138387096774193</v>
      </c>
      <c r="C5" s="7">
        <v>2.166714285714286</v>
      </c>
      <c r="D5" s="7">
        <v>3.0471290322580646</v>
      </c>
      <c r="E5" s="7">
        <v>3.7466333333333335</v>
      </c>
      <c r="F5" s="7">
        <v>3.3458064516129022</v>
      </c>
      <c r="G5" s="7">
        <v>3.5932000000000017</v>
      </c>
      <c r="H5" s="7">
        <v>3.6214516129032255</v>
      </c>
      <c r="I5" s="7">
        <v>3.011838709677418</v>
      </c>
      <c r="J5" s="7">
        <v>2.8370000000000006</v>
      </c>
      <c r="K5" s="7">
        <v>1.6918709677419348</v>
      </c>
      <c r="L5" s="7">
        <v>1.0613333333333344</v>
      </c>
      <c r="M5" s="7">
        <v>0.5216451612903241</v>
      </c>
      <c r="O5" t="s">
        <v>16</v>
      </c>
    </row>
    <row r="6" spans="1:13" ht="12.75">
      <c r="A6">
        <v>2001</v>
      </c>
      <c r="B6" s="7">
        <v>0.7464838709677418</v>
      </c>
      <c r="C6" s="7">
        <v>1.317107142857143</v>
      </c>
      <c r="D6" s="7">
        <v>1.400548387096774</v>
      </c>
      <c r="E6" s="7">
        <v>2.7674000000000003</v>
      </c>
      <c r="F6" s="7">
        <v>4.187032258064516</v>
      </c>
      <c r="G6" s="7">
        <v>3.8925</v>
      </c>
      <c r="H6" s="7">
        <v>3.7540645161290334</v>
      </c>
      <c r="I6" s="7">
        <v>3.2753548387096756</v>
      </c>
      <c r="J6" s="7">
        <v>2.1943000000000024</v>
      </c>
      <c r="K6" s="7">
        <v>1.8183548387096784</v>
      </c>
      <c r="L6" s="7">
        <v>0.8264999999999987</v>
      </c>
      <c r="M6" s="7">
        <v>0.7722258064516118</v>
      </c>
    </row>
    <row r="10" spans="2:13" ht="12.75">
      <c r="B10" s="2" t="s">
        <v>7</v>
      </c>
      <c r="C10" s="2" t="s">
        <v>8</v>
      </c>
      <c r="D10" s="2" t="s">
        <v>9</v>
      </c>
      <c r="E10" s="2" t="s">
        <v>10</v>
      </c>
      <c r="F10" s="2" t="s">
        <v>11</v>
      </c>
      <c r="G10" s="2" t="s">
        <v>12</v>
      </c>
      <c r="H10" s="2" t="s">
        <v>1</v>
      </c>
      <c r="I10" s="3" t="s">
        <v>2</v>
      </c>
      <c r="J10" s="3" t="s">
        <v>3</v>
      </c>
      <c r="K10" s="3" t="s">
        <v>4</v>
      </c>
      <c r="L10" s="3" t="s">
        <v>5</v>
      </c>
      <c r="M10" s="3" t="s">
        <v>6</v>
      </c>
    </row>
    <row r="11" spans="1:13" ht="12.75">
      <c r="A11" s="12" t="s">
        <v>27</v>
      </c>
      <c r="B11" s="7">
        <f>NUMBERS!$M$36</f>
        <v>29.846</v>
      </c>
      <c r="C11" s="7">
        <f>NUMBERS!$L$36</f>
        <v>62.879</v>
      </c>
      <c r="D11" s="7">
        <f>NUMBERS!$K$36</f>
        <v>86.357</v>
      </c>
      <c r="E11" s="7">
        <f>NUMBERS!$J$36</f>
        <v>95.89699999999999</v>
      </c>
      <c r="F11" s="7">
        <f>NUMBERS!$I$36</f>
        <v>75.49700000000001</v>
      </c>
      <c r="G11" s="7">
        <f>NUMBERS!$H$36</f>
        <v>73.15499999999997</v>
      </c>
      <c r="H11" s="7">
        <f>NUMBERS!$G$36</f>
        <v>71.68800000000005</v>
      </c>
      <c r="I11" s="7">
        <f>NUMBERS!$F$36</f>
        <v>79.04199999999997</v>
      </c>
      <c r="J11" s="7">
        <f>NUMBERS!$E$36</f>
        <v>83.24199999999996</v>
      </c>
      <c r="K11" s="7">
        <f>NUMBERS!$D$36</f>
        <v>61.37300000000005</v>
      </c>
      <c r="L11" s="7">
        <f>NUMBERS!$C$36</f>
        <v>28.855999999999995</v>
      </c>
      <c r="M11" s="7">
        <f>NUMBERS!$B$36</f>
        <v>23.774</v>
      </c>
    </row>
    <row r="12" spans="1:15" ht="12.75">
      <c r="A12">
        <v>2002</v>
      </c>
      <c r="B12" s="7">
        <v>40.729</v>
      </c>
      <c r="C12" s="7">
        <v>60.668000000000006</v>
      </c>
      <c r="D12" s="7">
        <v>94.461</v>
      </c>
      <c r="E12" s="7">
        <v>112.399</v>
      </c>
      <c r="F12" s="7">
        <v>103.72</v>
      </c>
      <c r="G12" s="7">
        <v>107.79600000000005</v>
      </c>
      <c r="H12" s="7">
        <v>112.265</v>
      </c>
      <c r="I12" s="7">
        <v>93.36699999999996</v>
      </c>
      <c r="J12" s="7">
        <v>85.11</v>
      </c>
      <c r="K12" s="7">
        <v>52.44799999999998</v>
      </c>
      <c r="L12" s="7">
        <v>31.84</v>
      </c>
      <c r="M12" s="7">
        <v>16.17100000000005</v>
      </c>
      <c r="O12" t="s">
        <v>18</v>
      </c>
    </row>
    <row r="13" spans="1:13" ht="12.75">
      <c r="A13">
        <v>2001</v>
      </c>
      <c r="B13" s="7">
        <v>23.141</v>
      </c>
      <c r="C13" s="7">
        <v>36.879000000000005</v>
      </c>
      <c r="D13" s="7">
        <v>43.416999999999994</v>
      </c>
      <c r="E13" s="7">
        <v>83.022</v>
      </c>
      <c r="F13" s="7">
        <v>129.798</v>
      </c>
      <c r="G13" s="7">
        <v>116.775</v>
      </c>
      <c r="H13" s="7">
        <v>116.37600000000003</v>
      </c>
      <c r="I13" s="7">
        <v>101.53599999999994</v>
      </c>
      <c r="J13" s="7">
        <v>65.82900000000006</v>
      </c>
      <c r="K13" s="7">
        <v>56.36900000000003</v>
      </c>
      <c r="L13" s="7">
        <v>24.795</v>
      </c>
      <c r="M13" s="7">
        <v>23.938999999999965</v>
      </c>
    </row>
    <row r="18" spans="2:13" ht="12.75">
      <c r="B18" s="2" t="s">
        <v>7</v>
      </c>
      <c r="C18" s="2" t="s">
        <v>8</v>
      </c>
      <c r="D18" s="2" t="s">
        <v>9</v>
      </c>
      <c r="E18" s="2" t="s">
        <v>10</v>
      </c>
      <c r="F18" s="2" t="s">
        <v>11</v>
      </c>
      <c r="G18" s="2" t="s">
        <v>12</v>
      </c>
      <c r="H18" s="2" t="s">
        <v>1</v>
      </c>
      <c r="I18" s="3" t="s">
        <v>2</v>
      </c>
      <c r="J18" s="3" t="s">
        <v>3</v>
      </c>
      <c r="K18" s="3" t="s">
        <v>4</v>
      </c>
      <c r="L18" s="3" t="s">
        <v>5</v>
      </c>
      <c r="M18" s="3" t="s">
        <v>6</v>
      </c>
    </row>
    <row r="19" spans="2:15" ht="12.75">
      <c r="B19" s="5">
        <f>NUMBERS!$M$48</f>
        <v>0.34384792626728117</v>
      </c>
      <c r="C19" s="5">
        <f>NUMBERS!$L$48</f>
        <v>0.5612893462469734</v>
      </c>
      <c r="D19" s="5">
        <f>NUMBERS!$K$48</f>
        <v>0.7106428571428571</v>
      </c>
      <c r="E19" s="5">
        <f>NUMBERS!$J$48</f>
        <v>0.818389880952381</v>
      </c>
      <c r="F19" s="5">
        <f>NUMBERS!$I$48</f>
        <v>0.8289403973509933</v>
      </c>
      <c r="G19" s="5">
        <f>NUMBERS!$H$48</f>
        <v>0.8358938437253354</v>
      </c>
      <c r="H19" s="5">
        <f>NUMBERS!$G$48</f>
        <v>0.8344322776280324</v>
      </c>
      <c r="I19" s="5">
        <f>NUMBERS!$F$48</f>
        <v>0.8441519694297472</v>
      </c>
      <c r="J19" s="5">
        <f>NUMBERS!$E$48</f>
        <v>0.8602864992150707</v>
      </c>
      <c r="K19" s="5">
        <f>NUMBERS!$D$48</f>
        <v>0.8446616541353383</v>
      </c>
      <c r="L19" s="5">
        <f>NUMBERS!$C$48</f>
        <v>0.7996492728828059</v>
      </c>
      <c r="M19" s="5">
        <f>NUMBERS!$B$48</f>
        <v>0.7549960861056751</v>
      </c>
      <c r="O19" t="s">
        <v>19</v>
      </c>
    </row>
    <row r="22" spans="2:13" ht="12.75">
      <c r="B22" s="2" t="s">
        <v>7</v>
      </c>
      <c r="C22" s="2" t="s">
        <v>8</v>
      </c>
      <c r="D22" s="2" t="s">
        <v>9</v>
      </c>
      <c r="E22" s="2" t="s">
        <v>10</v>
      </c>
      <c r="F22" s="2" t="s">
        <v>11</v>
      </c>
      <c r="G22" s="2" t="s">
        <v>12</v>
      </c>
      <c r="H22" s="2" t="s">
        <v>1</v>
      </c>
      <c r="I22" s="3" t="s">
        <v>2</v>
      </c>
      <c r="J22" s="3" t="s">
        <v>3</v>
      </c>
      <c r="K22" s="3" t="s">
        <v>4</v>
      </c>
      <c r="L22" s="3" t="s">
        <v>5</v>
      </c>
      <c r="M22" s="3" t="s">
        <v>6</v>
      </c>
    </row>
    <row r="23" spans="2:15" ht="12.75">
      <c r="B23" s="7">
        <f aca="true" t="shared" si="0" ref="B23:M23">B19*2.8*365*3.6/1000</f>
        <v>1.2650852903225807</v>
      </c>
      <c r="C23" s="7">
        <f t="shared" si="0"/>
        <v>2.0650957627118642</v>
      </c>
      <c r="D23" s="7">
        <f t="shared" si="0"/>
        <v>2.6145971999999995</v>
      </c>
      <c r="E23" s="7">
        <f t="shared" si="0"/>
        <v>3.01102005</v>
      </c>
      <c r="F23" s="7">
        <f t="shared" si="0"/>
        <v>3.0498375099337744</v>
      </c>
      <c r="G23" s="7">
        <f t="shared" si="0"/>
        <v>3.075420629834254</v>
      </c>
      <c r="H23" s="7">
        <f t="shared" si="0"/>
        <v>3.070043235849057</v>
      </c>
      <c r="I23" s="7">
        <f t="shared" si="0"/>
        <v>3.1058039259259265</v>
      </c>
      <c r="J23" s="7">
        <f t="shared" si="0"/>
        <v>3.165166087912088</v>
      </c>
      <c r="K23" s="7">
        <f t="shared" si="0"/>
        <v>3.107679157894737</v>
      </c>
      <c r="L23" s="7">
        <f t="shared" si="0"/>
        <v>2.942069604790419</v>
      </c>
      <c r="M23" s="7">
        <f t="shared" si="0"/>
        <v>2.7777816000000004</v>
      </c>
      <c r="O23" t="s">
        <v>20</v>
      </c>
    </row>
    <row r="25" spans="1:3" ht="12.75">
      <c r="A25" s="10" t="s">
        <v>25</v>
      </c>
      <c r="B25" s="10"/>
      <c r="C25" s="10"/>
    </row>
    <row r="26" spans="2:13" ht="12.75">
      <c r="B26" s="2" t="s">
        <v>7</v>
      </c>
      <c r="C26" s="2" t="s">
        <v>8</v>
      </c>
      <c r="D26" s="2" t="s">
        <v>9</v>
      </c>
      <c r="E26" s="2" t="s">
        <v>10</v>
      </c>
      <c r="F26" s="2" t="s">
        <v>11</v>
      </c>
      <c r="G26" s="2" t="s">
        <v>12</v>
      </c>
      <c r="H26" s="2" t="s">
        <v>1</v>
      </c>
      <c r="I26" s="3" t="s">
        <v>2</v>
      </c>
      <c r="J26" s="3" t="s">
        <v>3</v>
      </c>
      <c r="K26" s="3" t="s">
        <v>4</v>
      </c>
      <c r="L26" s="3" t="s">
        <v>5</v>
      </c>
      <c r="M26" s="3" t="s">
        <v>6</v>
      </c>
    </row>
    <row r="27" ht="12.75">
      <c r="K27" s="11"/>
    </row>
    <row r="28" spans="1:13" ht="12.75">
      <c r="A28">
        <v>1</v>
      </c>
      <c r="B28" s="2">
        <v>0</v>
      </c>
      <c r="C28" s="2">
        <v>0</v>
      </c>
      <c r="D28" s="2">
        <v>0.5773088066379798</v>
      </c>
      <c r="E28" s="2">
        <v>0.14616584663386537</v>
      </c>
      <c r="F28" s="2">
        <v>0.40081603264130566</v>
      </c>
      <c r="G28" s="2">
        <v>0.36526461058442333</v>
      </c>
      <c r="H28" s="2">
        <v>0.2857614304572183</v>
      </c>
      <c r="I28" s="2">
        <v>0.36124521903953083</v>
      </c>
      <c r="J28" s="2">
        <v>0.4780191207648306</v>
      </c>
      <c r="K28" s="2">
        <v>0.31832740005823273</v>
      </c>
      <c r="L28" s="2">
        <v>0</v>
      </c>
      <c r="M28" s="2">
        <v>0</v>
      </c>
    </row>
    <row r="29" spans="1:13" ht="12.75">
      <c r="A29">
        <v>2</v>
      </c>
      <c r="B29" s="2">
        <v>0</v>
      </c>
      <c r="C29" s="2">
        <v>0</v>
      </c>
      <c r="D29" s="2">
        <v>0.3172626905076203</v>
      </c>
      <c r="E29" s="2">
        <v>0.505838415354796</v>
      </c>
      <c r="F29" s="2">
        <v>0.18240729629185168</v>
      </c>
      <c r="G29" s="2">
        <v>0.2880115204608184</v>
      </c>
      <c r="H29" s="2">
        <v>0.20867501366721333</v>
      </c>
      <c r="I29" s="2">
        <v>0.4092869597136827</v>
      </c>
      <c r="J29" s="2">
        <v>0.27125222939952076</v>
      </c>
      <c r="K29" s="2">
        <v>0.26708582112004275</v>
      </c>
      <c r="L29" s="2">
        <v>0</v>
      </c>
      <c r="M29" s="2">
        <v>0.012000004800001919</v>
      </c>
    </row>
    <row r="30" spans="1:13" ht="12.75">
      <c r="A30">
        <v>3</v>
      </c>
      <c r="B30" s="2">
        <v>0</v>
      </c>
      <c r="C30" s="2">
        <v>0</v>
      </c>
      <c r="D30" s="2">
        <v>0.6474633985359415</v>
      </c>
      <c r="E30" s="2">
        <v>0.502502858735039</v>
      </c>
      <c r="F30" s="2">
        <v>0.6198914623251597</v>
      </c>
      <c r="G30" s="2">
        <v>0.23033179391691797</v>
      </c>
      <c r="H30" s="2">
        <v>0.27992956452951995</v>
      </c>
      <c r="I30" s="2">
        <v>0.5524665431061687</v>
      </c>
      <c r="J30" s="2">
        <v>0.40694697094814486</v>
      </c>
      <c r="K30" s="2">
        <v>0.15713519798921433</v>
      </c>
      <c r="L30" s="2">
        <v>0.024000009600003838</v>
      </c>
      <c r="M30" s="2">
        <v>0.016000006400002563</v>
      </c>
    </row>
    <row r="31" spans="1:13" ht="12.75">
      <c r="A31">
        <v>4</v>
      </c>
      <c r="B31" s="2">
        <v>0.3373678175563766</v>
      </c>
      <c r="C31" s="2">
        <v>0.43968425403682815</v>
      </c>
      <c r="D31" s="2">
        <v>0.1826739736256117</v>
      </c>
      <c r="E31" s="2">
        <v>0.050002000080003196</v>
      </c>
      <c r="F31" s="2">
        <v>0.6162599445154276</v>
      </c>
      <c r="G31" s="2">
        <v>0.3657377064313342</v>
      </c>
      <c r="H31" s="2">
        <v>0</v>
      </c>
      <c r="I31" s="2">
        <v>0.5299342408478948</v>
      </c>
      <c r="J31" s="2">
        <v>0</v>
      </c>
      <c r="K31" s="2">
        <v>0.5290002116000846</v>
      </c>
      <c r="L31" s="2">
        <v>0.6388366191710113</v>
      </c>
      <c r="M31" s="2">
        <v>0</v>
      </c>
    </row>
    <row r="32" spans="1:13" ht="12.75">
      <c r="A32">
        <v>5</v>
      </c>
      <c r="B32" s="2">
        <v>0</v>
      </c>
      <c r="C32" s="2">
        <v>0.48090158900473673</v>
      </c>
      <c r="D32" s="2">
        <v>0.017739840028383743</v>
      </c>
      <c r="E32" s="2">
        <v>0.44331185012106367</v>
      </c>
      <c r="F32" s="2">
        <v>0.16480659226369054</v>
      </c>
      <c r="G32" s="2">
        <v>0.53004529819747</v>
      </c>
      <c r="H32" s="2">
        <v>0.150266880240427</v>
      </c>
      <c r="I32" s="2">
        <v>0.4633096716273714</v>
      </c>
      <c r="J32" s="2">
        <v>0</v>
      </c>
      <c r="K32" s="2">
        <v>0.4979156921240233</v>
      </c>
      <c r="L32" s="2">
        <v>0.5576472818824422</v>
      </c>
      <c r="M32" s="2">
        <v>0</v>
      </c>
    </row>
    <row r="33" spans="1:13" ht="12.75">
      <c r="A33">
        <v>6</v>
      </c>
      <c r="B33" s="2">
        <v>0.37876627696986975</v>
      </c>
      <c r="C33" s="2">
        <v>0.0765030601224049</v>
      </c>
      <c r="D33" s="2">
        <v>0.08690002772524694</v>
      </c>
      <c r="E33" s="2">
        <v>0.4216764415257461</v>
      </c>
      <c r="F33" s="2">
        <v>0.2544321956364493</v>
      </c>
      <c r="G33" s="2">
        <v>0.3400960780699269</v>
      </c>
      <c r="H33" s="2">
        <v>0.3735307307029123</v>
      </c>
      <c r="I33" s="2">
        <v>0.5033142502170675</v>
      </c>
      <c r="J33" s="2">
        <v>0</v>
      </c>
      <c r="K33" s="2">
        <v>0.3020001208000483</v>
      </c>
      <c r="L33" s="2">
        <v>0.49230399438995215</v>
      </c>
      <c r="M33" s="2">
        <v>0.30640012256004906</v>
      </c>
    </row>
    <row r="34" spans="1:13" ht="12.75">
      <c r="A34">
        <v>7</v>
      </c>
      <c r="B34" s="2">
        <v>0.4716594208842589</v>
      </c>
      <c r="C34" s="2">
        <v>0</v>
      </c>
      <c r="D34" s="2">
        <v>0.18462276952616566</v>
      </c>
      <c r="E34" s="2">
        <v>0.6576513060522422</v>
      </c>
      <c r="F34" s="2">
        <v>0.44663172665520484</v>
      </c>
      <c r="G34" s="2">
        <v>0.35665942766742925</v>
      </c>
      <c r="H34" s="2">
        <v>0.5108339926817411</v>
      </c>
      <c r="I34" s="2">
        <v>0.5112204488179527</v>
      </c>
      <c r="J34" s="2">
        <v>0</v>
      </c>
      <c r="K34" s="2">
        <v>0.21688897564447912</v>
      </c>
      <c r="L34" s="2">
        <v>0.4241144553600678</v>
      </c>
      <c r="M34" s="2">
        <v>0.593760237504095</v>
      </c>
    </row>
    <row r="35" spans="1:13" ht="12.75">
      <c r="A35">
        <v>8</v>
      </c>
      <c r="B35" s="2">
        <v>0.1454234388366125</v>
      </c>
      <c r="C35" s="2">
        <v>0</v>
      </c>
      <c r="D35" s="2">
        <v>0.10188162628545959</v>
      </c>
      <c r="E35" s="2">
        <v>0.5193365629362017</v>
      </c>
      <c r="F35" s="2">
        <v>0.5387747977451566</v>
      </c>
      <c r="G35" s="2">
        <v>0.16214602072454992</v>
      </c>
      <c r="H35" s="2">
        <v>0.29224698399700694</v>
      </c>
      <c r="I35" s="2">
        <v>0.43897210433871897</v>
      </c>
      <c r="J35" s="2">
        <v>0.559</v>
      </c>
      <c r="K35" s="2">
        <v>0.04200001680000673</v>
      </c>
      <c r="L35" s="2">
        <v>0.331158027200053</v>
      </c>
      <c r="M35" s="2">
        <v>0.4742688464239565</v>
      </c>
    </row>
    <row r="36" spans="1:13" ht="12.75">
      <c r="A36">
        <v>9</v>
      </c>
      <c r="B36" s="2">
        <v>0.5610342657004052</v>
      </c>
      <c r="C36" s="2">
        <v>0</v>
      </c>
      <c r="D36" s="2">
        <v>0.34670693758443405</v>
      </c>
      <c r="E36" s="2">
        <v>0.5843142816621756</v>
      </c>
      <c r="F36" s="2">
        <v>0.21863374534981397</v>
      </c>
      <c r="G36" s="2">
        <v>0.32401296051842077</v>
      </c>
      <c r="H36" s="2">
        <v>0.5268446031958925</v>
      </c>
      <c r="I36" s="2">
        <v>0.4691894992872886</v>
      </c>
      <c r="J36" s="2">
        <v>0.327758138220693</v>
      </c>
      <c r="K36" s="2">
        <v>0.1392381509333556</v>
      </c>
      <c r="L36" s="2">
        <v>0.4369232516923776</v>
      </c>
      <c r="M36" s="2">
        <v>0.4507827890087678</v>
      </c>
    </row>
    <row r="37" spans="1:13" ht="12.75">
      <c r="A37">
        <v>10</v>
      </c>
      <c r="B37" s="2">
        <v>0.1914204378128988</v>
      </c>
      <c r="C37" s="2">
        <v>0.6358489633702995</v>
      </c>
      <c r="D37" s="2">
        <v>0.1779446177847114</v>
      </c>
      <c r="E37" s="2">
        <v>0.44401776071042837</v>
      </c>
      <c r="F37" s="2">
        <v>0.5644138809030622</v>
      </c>
      <c r="G37" s="2">
        <v>0</v>
      </c>
      <c r="H37" s="2">
        <v>0.37123707170509046</v>
      </c>
      <c r="I37" s="2">
        <v>0.6601727483733496</v>
      </c>
      <c r="J37" s="2">
        <v>0</v>
      </c>
      <c r="K37" s="2">
        <v>0.68775027510011</v>
      </c>
      <c r="L37" s="2">
        <v>0.37055187235868</v>
      </c>
      <c r="M37" s="2">
        <v>0.38709692903232</v>
      </c>
    </row>
    <row r="38" spans="1:13" ht="12.75">
      <c r="A38">
        <v>11</v>
      </c>
      <c r="B38" s="2">
        <v>0.4388753357482566</v>
      </c>
      <c r="C38" s="2">
        <v>0.12462036943016182</v>
      </c>
      <c r="D38" s="2">
        <v>0</v>
      </c>
      <c r="E38" s="2">
        <v>0.5286878141792338</v>
      </c>
      <c r="F38" s="2">
        <v>0.497096806949201</v>
      </c>
      <c r="G38" s="2">
        <v>0</v>
      </c>
      <c r="H38" s="2">
        <v>0.27082564784072843</v>
      </c>
      <c r="I38" s="2">
        <v>0.431160103546999</v>
      </c>
      <c r="J38" s="2">
        <v>0.4846249403002804</v>
      </c>
      <c r="K38" s="2">
        <v>0</v>
      </c>
      <c r="L38" s="2">
        <v>0</v>
      </c>
      <c r="M38" s="2">
        <v>0</v>
      </c>
    </row>
    <row r="39" spans="1:13" ht="12.75">
      <c r="A39">
        <v>12</v>
      </c>
      <c r="B39" s="2">
        <v>0.3317017417447263</v>
      </c>
      <c r="C39" s="2">
        <v>0</v>
      </c>
      <c r="D39" s="2">
        <v>0.24753532514181922</v>
      </c>
      <c r="E39" s="2">
        <v>0.5724860573370303</v>
      </c>
      <c r="F39" s="2">
        <v>0.22491808763259621</v>
      </c>
      <c r="G39" s="2">
        <v>0</v>
      </c>
      <c r="H39" s="2">
        <v>0.5148699098648878</v>
      </c>
      <c r="I39" s="2">
        <v>0.5001490382195933</v>
      </c>
      <c r="J39" s="2">
        <v>0.26979876563762706</v>
      </c>
      <c r="K39" s="2">
        <v>0</v>
      </c>
      <c r="L39" s="2">
        <v>0</v>
      </c>
      <c r="M39" s="2">
        <v>0</v>
      </c>
    </row>
    <row r="40" spans="1:13" ht="12.75">
      <c r="A40">
        <v>13</v>
      </c>
      <c r="B40" s="2">
        <v>0.001</v>
      </c>
      <c r="C40" s="2">
        <v>0.5400216008640345</v>
      </c>
      <c r="D40" s="2">
        <v>0.6384510699576919</v>
      </c>
      <c r="E40" s="2">
        <v>0.6479094115220919</v>
      </c>
      <c r="F40" s="2">
        <v>0.4777333950500877</v>
      </c>
      <c r="G40" s="2">
        <v>0</v>
      </c>
      <c r="H40" s="2">
        <v>0.5405823709583898</v>
      </c>
      <c r="I40" s="2">
        <v>0.28780461563290116</v>
      </c>
      <c r="J40" s="2">
        <v>0.613069552158514</v>
      </c>
      <c r="K40" s="2">
        <v>0</v>
      </c>
      <c r="L40" s="2">
        <v>0.35461238674291395</v>
      </c>
      <c r="M40" s="2">
        <v>0</v>
      </c>
    </row>
    <row r="41" spans="1:13" ht="12.75">
      <c r="A41">
        <v>14</v>
      </c>
      <c r="B41" s="2">
        <v>0.07243577361406221</v>
      </c>
      <c r="C41" s="2">
        <v>0.5416925537781004</v>
      </c>
      <c r="D41" s="2">
        <v>0.5585050988246426</v>
      </c>
      <c r="E41" s="2">
        <v>0.5333116550468471</v>
      </c>
      <c r="F41" s="2">
        <v>0.3327633105324213</v>
      </c>
      <c r="G41" s="2">
        <v>0</v>
      </c>
      <c r="H41" s="2">
        <v>0.5506505974524696</v>
      </c>
      <c r="I41" s="2">
        <v>0</v>
      </c>
      <c r="J41" s="2">
        <v>0.6684359109387208</v>
      </c>
      <c r="K41" s="2">
        <v>0</v>
      </c>
      <c r="L41" s="2">
        <v>0</v>
      </c>
      <c r="M41" s="2">
        <v>0.2276757667459824</v>
      </c>
    </row>
    <row r="42" spans="1:13" ht="12.75">
      <c r="A42">
        <v>15</v>
      </c>
      <c r="B42" s="2">
        <v>0.5790072747067847</v>
      </c>
      <c r="C42" s="2">
        <v>0</v>
      </c>
      <c r="D42" s="2">
        <v>0.5423398754131984</v>
      </c>
      <c r="E42" s="2">
        <v>0.6743346656943201</v>
      </c>
      <c r="F42" s="2">
        <v>0.567092451139906</v>
      </c>
      <c r="G42" s="2">
        <v>0.2</v>
      </c>
      <c r="H42" s="2">
        <v>0.501420056802272</v>
      </c>
      <c r="I42" s="2">
        <v>0</v>
      </c>
      <c r="J42" s="2">
        <v>0.4074287344000652</v>
      </c>
      <c r="K42" s="2">
        <v>0</v>
      </c>
      <c r="L42" s="2">
        <v>0.1256250502500201</v>
      </c>
      <c r="M42" s="2">
        <v>0.2536667681333739</v>
      </c>
    </row>
    <row r="43" spans="1:13" ht="12.75">
      <c r="A43">
        <v>16</v>
      </c>
      <c r="B43" s="2">
        <v>0.4783784232089837</v>
      </c>
      <c r="C43" s="2">
        <v>0.6536348410458157</v>
      </c>
      <c r="D43" s="2">
        <v>0.7273280621946527</v>
      </c>
      <c r="E43" s="2">
        <v>0.6123956298458124</v>
      </c>
      <c r="F43" s="2">
        <v>0.3187050558945434</v>
      </c>
      <c r="G43" s="2">
        <v>0.3946311698621791</v>
      </c>
      <c r="H43" s="2">
        <v>0.4147088960481496</v>
      </c>
      <c r="I43" s="2">
        <v>0</v>
      </c>
      <c r="J43" s="2">
        <v>0.3248091186876924</v>
      </c>
      <c r="K43" s="2">
        <v>0</v>
      </c>
      <c r="L43" s="2">
        <v>0</v>
      </c>
      <c r="M43" s="2">
        <v>0.048000019200007675</v>
      </c>
    </row>
    <row r="44" spans="1:13" ht="12.75">
      <c r="A44">
        <v>17</v>
      </c>
      <c r="B44" s="2">
        <v>0.10903566002323711</v>
      </c>
      <c r="C44" s="2">
        <v>0.5867603125177638</v>
      </c>
      <c r="D44" s="2">
        <v>0.4670304459237193</v>
      </c>
      <c r="E44" s="2">
        <v>0.5890132512516996</v>
      </c>
      <c r="F44" s="2">
        <v>0.198955326634118</v>
      </c>
      <c r="G44" s="2">
        <v>0.39014326530508026</v>
      </c>
      <c r="H44" s="2">
        <v>0</v>
      </c>
      <c r="I44" s="2">
        <v>0</v>
      </c>
      <c r="J44" s="2">
        <v>0.5176958592522568</v>
      </c>
      <c r="K44" s="2">
        <v>0.48446173224623135</v>
      </c>
      <c r="L44" s="2">
        <v>0.048000019200007675</v>
      </c>
      <c r="M44" s="2">
        <v>0.6051149961443592</v>
      </c>
    </row>
    <row r="45" spans="1:13" ht="12.75">
      <c r="A45">
        <v>18</v>
      </c>
      <c r="B45" s="2">
        <v>0</v>
      </c>
      <c r="C45" s="2">
        <v>0.4654586183447338</v>
      </c>
      <c r="D45" s="2">
        <v>0.6233582676640399</v>
      </c>
      <c r="E45" s="2">
        <v>0.4852429391293299</v>
      </c>
      <c r="F45" s="2">
        <v>0.27554948351780223</v>
      </c>
      <c r="G45" s="2">
        <v>0.5172380808275809</v>
      </c>
      <c r="H45" s="2">
        <v>0.2911349330685556</v>
      </c>
      <c r="I45" s="2">
        <v>0.3631036330562133</v>
      </c>
      <c r="J45" s="2">
        <v>0.5009335337067469</v>
      </c>
      <c r="K45" s="2">
        <v>0.4478183609455262</v>
      </c>
      <c r="L45" s="2">
        <v>0.0150000060000024</v>
      </c>
      <c r="M45" s="2">
        <v>0.47002835702542733</v>
      </c>
    </row>
    <row r="46" spans="1:13" ht="12.75">
      <c r="A46">
        <v>19</v>
      </c>
      <c r="B46" s="2">
        <v>0</v>
      </c>
      <c r="C46" s="2">
        <v>0.5427183379470011</v>
      </c>
      <c r="D46" s="2">
        <v>0.6120244809792391</v>
      </c>
      <c r="E46" s="2">
        <v>0.08560342413696548</v>
      </c>
      <c r="F46" s="2">
        <v>0.01721808002754893</v>
      </c>
      <c r="G46" s="2">
        <v>0.15307929390346345</v>
      </c>
      <c r="H46" s="2">
        <v>0.5363629179313514</v>
      </c>
      <c r="I46" s="2">
        <v>0.6393447227250793</v>
      </c>
      <c r="J46" s="2">
        <v>0.5291668783334179</v>
      </c>
      <c r="K46" s="2">
        <v>0.5881581300000942</v>
      </c>
      <c r="L46" s="2">
        <v>0.16383680022859767</v>
      </c>
      <c r="M46" s="2">
        <v>0</v>
      </c>
    </row>
    <row r="47" spans="1:13" ht="12.75">
      <c r="A47">
        <v>20</v>
      </c>
      <c r="B47" s="2">
        <v>0</v>
      </c>
      <c r="C47" s="2">
        <v>0.5114050715874788</v>
      </c>
      <c r="D47" s="2">
        <v>0.47101884075363015</v>
      </c>
      <c r="E47" s="2">
        <v>0.5871834873394935</v>
      </c>
      <c r="F47" s="2">
        <v>0.20946292397150432</v>
      </c>
      <c r="G47" s="2">
        <v>0.387116608259836</v>
      </c>
      <c r="H47" s="2">
        <v>0.2423733312968882</v>
      </c>
      <c r="I47" s="2">
        <v>0.5129566884803052</v>
      </c>
      <c r="J47" s="2">
        <v>0.48095473783644066</v>
      </c>
      <c r="K47" s="2">
        <v>0.3168948636000507</v>
      </c>
      <c r="L47" s="2">
        <v>0</v>
      </c>
      <c r="M47" s="2">
        <v>0</v>
      </c>
    </row>
    <row r="48" spans="1:13" ht="12.75">
      <c r="A48">
        <v>21</v>
      </c>
      <c r="B48" s="2">
        <v>0.5523235800344234</v>
      </c>
      <c r="C48" s="2">
        <v>0.47988283167690343</v>
      </c>
      <c r="D48" s="2">
        <v>0.4260860089575997</v>
      </c>
      <c r="E48" s="2">
        <v>0.5538813101819847</v>
      </c>
      <c r="F48" s="2">
        <v>0.27673520733932805</v>
      </c>
      <c r="G48" s="2">
        <v>0.48321932877315094</v>
      </c>
      <c r="H48" s="2">
        <v>0.4120705368755291</v>
      </c>
      <c r="I48" s="2">
        <v>0.3144473605031158</v>
      </c>
      <c r="J48" s="2">
        <v>0.4933638337091699</v>
      </c>
      <c r="K48" s="2">
        <v>0.08436367010910441</v>
      </c>
      <c r="L48" s="2">
        <v>0</v>
      </c>
      <c r="M48" s="2">
        <v>0.06092310129231744</v>
      </c>
    </row>
    <row r="49" spans="1:13" ht="12.75">
      <c r="A49">
        <v>22</v>
      </c>
      <c r="B49" s="2">
        <v>0</v>
      </c>
      <c r="C49" s="2">
        <v>0.5225663571997425</v>
      </c>
      <c r="D49" s="2">
        <v>0.5838494409341591</v>
      </c>
      <c r="E49" s="2">
        <v>0.5464131608742611</v>
      </c>
      <c r="F49" s="2">
        <v>0.021000840033601344</v>
      </c>
      <c r="G49" s="2">
        <v>0.20716618138409748</v>
      </c>
      <c r="H49" s="2">
        <v>0.4285234700527262</v>
      </c>
      <c r="I49" s="2">
        <v>0.06228820581394685</v>
      </c>
      <c r="J49" s="2">
        <v>0.4812274652182588</v>
      </c>
      <c r="K49" s="2">
        <v>0.3092904462968237</v>
      </c>
      <c r="L49" s="2">
        <v>0.1556572051200249</v>
      </c>
      <c r="M49" s="2">
        <v>0.4002582246194189</v>
      </c>
    </row>
    <row r="50" spans="1:13" ht="12.75">
      <c r="A50">
        <v>23</v>
      </c>
      <c r="B50" s="2">
        <v>0</v>
      </c>
      <c r="C50" s="2">
        <v>0.5751857981295996</v>
      </c>
      <c r="D50" s="2">
        <v>0.5789242558713338</v>
      </c>
      <c r="E50" s="2">
        <v>0.4951165788567026</v>
      </c>
      <c r="F50" s="2">
        <v>0.17084893922072672</v>
      </c>
      <c r="G50" s="2">
        <v>0.39066178031736654</v>
      </c>
      <c r="H50" s="2">
        <v>0.5053916442371981</v>
      </c>
      <c r="I50" s="2">
        <v>0.5068839117201052</v>
      </c>
      <c r="J50" s="2">
        <v>0.2545455563636771</v>
      </c>
      <c r="K50" s="2">
        <v>0.5947767084989187</v>
      </c>
      <c r="L50" s="2">
        <v>0.024000009600003838</v>
      </c>
      <c r="M50" s="2">
        <v>0</v>
      </c>
    </row>
    <row r="51" spans="1:13" ht="12.75">
      <c r="A51">
        <v>24</v>
      </c>
      <c r="B51" s="2">
        <v>0.6247848537005164</v>
      </c>
      <c r="C51" s="2">
        <v>0.5461932763024806</v>
      </c>
      <c r="D51" s="2">
        <v>0.6545159765574297</v>
      </c>
      <c r="E51" s="2">
        <v>0.4725789031561262</v>
      </c>
      <c r="F51" s="2">
        <v>0</v>
      </c>
      <c r="G51" s="2">
        <v>0.4237995606780793</v>
      </c>
      <c r="H51" s="2">
        <v>0.42763872717070844</v>
      </c>
      <c r="I51" s="2">
        <v>0.3821596162815585</v>
      </c>
      <c r="J51" s="2">
        <v>0.6736441050740803</v>
      </c>
      <c r="K51" s="2">
        <v>0.1675102710857411</v>
      </c>
      <c r="L51" s="2">
        <v>0</v>
      </c>
      <c r="M51" s="2">
        <v>0</v>
      </c>
    </row>
    <row r="52" spans="1:13" ht="12.75">
      <c r="A52">
        <v>25</v>
      </c>
      <c r="B52" s="2">
        <v>0</v>
      </c>
      <c r="C52" s="2">
        <v>0.5093537074816326</v>
      </c>
      <c r="D52" s="2">
        <v>0.5026175072976945</v>
      </c>
      <c r="E52" s="2">
        <v>0.3384439175035356</v>
      </c>
      <c r="F52" s="2">
        <v>0.15115498236950753</v>
      </c>
      <c r="G52" s="2">
        <v>0.46801872074883</v>
      </c>
      <c r="H52" s="2">
        <v>0.35525558953392616</v>
      </c>
      <c r="I52" s="2">
        <v>0</v>
      </c>
      <c r="J52" s="2">
        <v>0.5045855676878856</v>
      </c>
      <c r="K52" s="2">
        <v>0.09750003900001561</v>
      </c>
      <c r="L52" s="2">
        <v>0.2797242498207344</v>
      </c>
      <c r="M52" s="2">
        <v>0.025565227617395398</v>
      </c>
    </row>
    <row r="53" spans="1:13" ht="12.75">
      <c r="A53">
        <v>26</v>
      </c>
      <c r="B53" s="2">
        <v>0</v>
      </c>
      <c r="C53" s="2">
        <v>0.5621871933700877</v>
      </c>
      <c r="D53" s="2">
        <v>0.5202788756711559</v>
      </c>
      <c r="E53" s="2">
        <v>0.06150246009840394</v>
      </c>
      <c r="F53" s="2">
        <v>0.6682908825786993</v>
      </c>
      <c r="G53" s="2">
        <v>0.4001450380595869</v>
      </c>
      <c r="H53" s="2">
        <v>0.3646103290940148</v>
      </c>
      <c r="I53" s="2">
        <v>0.547146885875435</v>
      </c>
      <c r="J53" s="2">
        <v>0.4600852904170949</v>
      </c>
      <c r="K53" s="2">
        <v>0.6732540006448838</v>
      </c>
      <c r="L53" s="2">
        <v>0.07015387421539583</v>
      </c>
      <c r="M53" s="2">
        <v>0</v>
      </c>
    </row>
    <row r="54" spans="1:13" ht="12.75">
      <c r="A54">
        <v>27</v>
      </c>
      <c r="B54" s="2">
        <v>0.41846153846153844</v>
      </c>
      <c r="C54" s="2">
        <v>0.5135627111831461</v>
      </c>
      <c r="D54" s="2">
        <v>0.5924852378710533</v>
      </c>
      <c r="E54" s="2">
        <v>0.4736336242440523</v>
      </c>
      <c r="F54" s="2">
        <v>0.2388588694232701</v>
      </c>
      <c r="G54" s="2">
        <v>0.21900876035041403</v>
      </c>
      <c r="H54" s="2">
        <v>0.3186962921554837</v>
      </c>
      <c r="I54" s="2">
        <v>0.3096594452013375</v>
      </c>
      <c r="J54" s="2">
        <v>0.5225144947200836</v>
      </c>
      <c r="K54" s="2">
        <v>0.5817075497561905</v>
      </c>
      <c r="L54" s="2">
        <v>0.34565231217396836</v>
      </c>
      <c r="M54" s="2">
        <v>0.606737084800097</v>
      </c>
    </row>
    <row r="55" spans="1:13" ht="12.75">
      <c r="A55">
        <v>28</v>
      </c>
      <c r="B55" s="2">
        <v>0.4063019663643689</v>
      </c>
      <c r="C55" s="2">
        <v>0.41601664066562666</v>
      </c>
      <c r="D55" s="2">
        <v>0.4765306891345421</v>
      </c>
      <c r="E55" s="2">
        <v>0.20400816032641306</v>
      </c>
      <c r="F55" s="2">
        <v>0.5015335748565078</v>
      </c>
      <c r="G55" s="2">
        <v>0.47074610257137556</v>
      </c>
      <c r="H55" s="2">
        <v>0.5956708856589558</v>
      </c>
      <c r="I55" s="2">
        <v>0.1581881457076465</v>
      </c>
      <c r="J55" s="2">
        <v>0.18336007334402932</v>
      </c>
      <c r="K55" s="2">
        <v>0.44226333480007074</v>
      </c>
      <c r="L55" s="2">
        <v>0.5659674395017299</v>
      </c>
      <c r="M55" s="2">
        <v>0</v>
      </c>
    </row>
    <row r="56" spans="1:13" ht="12.75">
      <c r="A56">
        <v>29</v>
      </c>
      <c r="B56" s="2">
        <v>0.5189475871717796</v>
      </c>
      <c r="C56" s="2"/>
      <c r="D56" s="2">
        <v>0.22870145575053769</v>
      </c>
      <c r="E56" s="2">
        <v>0.563355867568036</v>
      </c>
      <c r="F56" s="2">
        <v>0.537225372510046</v>
      </c>
      <c r="G56" s="2">
        <v>0.30317002153770356</v>
      </c>
      <c r="H56" s="2">
        <v>0.38139025561022444</v>
      </c>
      <c r="I56" s="2">
        <v>0.20200808032321294</v>
      </c>
      <c r="J56" s="2">
        <v>0.3182467026411468</v>
      </c>
      <c r="K56" s="2">
        <v>0.18947376000003033</v>
      </c>
      <c r="L56" s="2">
        <v>0.3101053872000496</v>
      </c>
      <c r="M56" s="2">
        <v>0.17520007008002805</v>
      </c>
    </row>
    <row r="57" spans="1:13" ht="12.75">
      <c r="A57">
        <v>30</v>
      </c>
      <c r="B57" s="2">
        <v>0.5853567476032374</v>
      </c>
      <c r="C57" s="2"/>
      <c r="D57" s="2">
        <v>0.7375188624566259</v>
      </c>
      <c r="E57" s="2">
        <v>0.1753403469472112</v>
      </c>
      <c r="F57" s="2">
        <v>0.4095719384330929</v>
      </c>
      <c r="G57" s="2">
        <v>0</v>
      </c>
      <c r="H57" s="2">
        <v>0.3243287626241892</v>
      </c>
      <c r="I57" s="2">
        <v>0.4773190927637105</v>
      </c>
      <c r="J57" s="2">
        <v>0.3675863539310933</v>
      </c>
      <c r="K57" s="2">
        <v>0.39720015888006355</v>
      </c>
      <c r="L57" s="2">
        <v>0.5833848487385549</v>
      </c>
      <c r="M57" s="2">
        <v>0</v>
      </c>
    </row>
    <row r="58" spans="1:13" ht="12.75">
      <c r="A58">
        <v>31</v>
      </c>
      <c r="B58" s="2">
        <v>0.5507454340726821</v>
      </c>
      <c r="C58" s="2"/>
      <c r="D58" s="2">
        <v>0.5086357300445864</v>
      </c>
      <c r="E58" s="2"/>
      <c r="F58" s="2">
        <v>0.42585487203271916</v>
      </c>
      <c r="G58" s="2"/>
      <c r="H58" s="2">
        <v>0.5202068547858194</v>
      </c>
      <c r="I58" s="2">
        <v>0.4050162006480259</v>
      </c>
      <c r="J58" s="2"/>
      <c r="K58" s="2">
        <v>0.06914288480001106</v>
      </c>
      <c r="L58" s="2"/>
      <c r="M58" s="2">
        <v>0.05800002320000928</v>
      </c>
    </row>
    <row r="60" spans="2:13" ht="12.75">
      <c r="B60" s="2" t="s">
        <v>7</v>
      </c>
      <c r="C60" s="2" t="s">
        <v>8</v>
      </c>
      <c r="D60" s="2" t="s">
        <v>9</v>
      </c>
      <c r="E60" s="2" t="s">
        <v>10</v>
      </c>
      <c r="F60" s="2" t="s">
        <v>11</v>
      </c>
      <c r="G60" s="2" t="s">
        <v>12</v>
      </c>
      <c r="H60" s="2" t="s">
        <v>1</v>
      </c>
      <c r="I60" s="3" t="s">
        <v>2</v>
      </c>
      <c r="J60" s="3" t="s">
        <v>3</v>
      </c>
      <c r="K60" s="3" t="s">
        <v>4</v>
      </c>
      <c r="L60" s="3" t="s">
        <v>5</v>
      </c>
      <c r="M60" s="3" t="s">
        <v>6</v>
      </c>
    </row>
    <row r="61" spans="2:16" ht="12.75">
      <c r="B61" s="2">
        <f>AVERAGE(B28:B58)</f>
        <v>0.25009766368435543</v>
      </c>
      <c r="C61" s="2">
        <f>AVERAGE(C28:C55)</f>
        <v>0.34729278885923487</v>
      </c>
      <c r="D61" s="2">
        <f>AVERAGE(D28:D58)</f>
        <v>0.4302658127626099</v>
      </c>
      <c r="E61" s="2">
        <f>AVERAGE(E28:E57)</f>
        <v>0.4491753329683705</v>
      </c>
      <c r="F61" s="2">
        <f>AVERAGE(F28:F58)</f>
        <v>0.3396012282088499</v>
      </c>
      <c r="G61" s="2">
        <f>AVERAGE(G28:G57)</f>
        <v>0.2790149776383345</v>
      </c>
      <c r="H61" s="2">
        <f>AVERAGE(H28:H57)</f>
        <v>0.3658610475151222</v>
      </c>
      <c r="I61" s="2">
        <f>AVERAGE(I28:I58)</f>
        <v>0.3547983042538133</v>
      </c>
      <c r="J61" s="2">
        <f>AVERAGE(J28:J57)</f>
        <v>0.36996846445638243</v>
      </c>
      <c r="K61" s="2">
        <f>AVERAGE(K28:K57)</f>
        <v>0.284400496267778</v>
      </c>
      <c r="L61" s="2">
        <f>AVERAGE(L28:L57)</f>
        <v>0.2105751700148864</v>
      </c>
      <c r="M61" s="2">
        <f>AVERAGE(M28:M57)</f>
        <v>0.17044928504625334</v>
      </c>
      <c r="O61" s="2">
        <f>AVERAGE(B61:M61)</f>
        <v>0.3209583809729993</v>
      </c>
      <c r="P61" t="s">
        <v>22</v>
      </c>
    </row>
    <row r="63" spans="1:2" ht="12.75">
      <c r="A63" s="10" t="s">
        <v>26</v>
      </c>
      <c r="B63" s="10"/>
    </row>
    <row r="64" spans="2:13" ht="12.75">
      <c r="B64" s="2" t="s">
        <v>7</v>
      </c>
      <c r="C64" s="2" t="s">
        <v>8</v>
      </c>
      <c r="D64" s="2" t="s">
        <v>9</v>
      </c>
      <c r="E64" s="2" t="s">
        <v>10</v>
      </c>
      <c r="F64" s="2" t="s">
        <v>11</v>
      </c>
      <c r="G64" s="2" t="s">
        <v>12</v>
      </c>
      <c r="H64" s="2" t="s">
        <v>1</v>
      </c>
      <c r="I64" s="3" t="s">
        <v>2</v>
      </c>
      <c r="J64" s="3" t="s">
        <v>3</v>
      </c>
      <c r="K64" s="3" t="s">
        <v>4</v>
      </c>
      <c r="L64" s="3" t="s">
        <v>5</v>
      </c>
      <c r="M64" s="3" t="s">
        <v>6</v>
      </c>
    </row>
    <row r="66" spans="1:13" ht="12.75">
      <c r="A66">
        <v>1</v>
      </c>
      <c r="B66" s="2">
        <v>0</v>
      </c>
      <c r="C66" s="2">
        <v>0</v>
      </c>
      <c r="D66" s="2">
        <v>4.66648</v>
      </c>
      <c r="E66" s="2">
        <v>4.1665</v>
      </c>
      <c r="F66" s="2">
        <v>7.4997</v>
      </c>
      <c r="G66" s="2">
        <v>6.6664</v>
      </c>
      <c r="H66" s="2">
        <v>1.33328</v>
      </c>
      <c r="I66" s="2">
        <v>6.49974</v>
      </c>
      <c r="J66" s="2">
        <v>4.49982</v>
      </c>
      <c r="K66" s="2">
        <v>4.5833315</v>
      </c>
      <c r="L66" s="2">
        <v>0</v>
      </c>
      <c r="M66" s="2">
        <v>0</v>
      </c>
    </row>
    <row r="67" spans="1:13" ht="12.75">
      <c r="A67">
        <v>2</v>
      </c>
      <c r="B67" s="2">
        <v>0</v>
      </c>
      <c r="C67" s="2">
        <v>0</v>
      </c>
      <c r="D67" s="2">
        <v>2.66656</v>
      </c>
      <c r="E67" s="2">
        <v>5.49978</v>
      </c>
      <c r="F67" s="2">
        <v>4.58315</v>
      </c>
      <c r="G67" s="2">
        <v>5.5831100000000005</v>
      </c>
      <c r="H67" s="2">
        <v>1.49994</v>
      </c>
      <c r="I67" s="2">
        <v>7.08305</v>
      </c>
      <c r="J67" s="2">
        <v>4.83314</v>
      </c>
      <c r="K67" s="2">
        <v>2.9166655</v>
      </c>
      <c r="L67" s="2">
        <v>0</v>
      </c>
      <c r="M67" s="2">
        <v>0.0833333</v>
      </c>
    </row>
    <row r="68" spans="1:13" ht="12.75">
      <c r="A68">
        <v>3</v>
      </c>
      <c r="B68" s="2">
        <v>0</v>
      </c>
      <c r="C68" s="2">
        <v>0</v>
      </c>
      <c r="D68" s="2">
        <v>5.33312</v>
      </c>
      <c r="E68" s="2">
        <v>7.24971</v>
      </c>
      <c r="F68" s="2">
        <v>7.4997</v>
      </c>
      <c r="G68" s="2">
        <v>5.16646</v>
      </c>
      <c r="H68" s="2">
        <v>4.08317</v>
      </c>
      <c r="I68" s="2">
        <v>8.99964</v>
      </c>
      <c r="J68" s="2">
        <v>8.41633</v>
      </c>
      <c r="K68" s="2">
        <v>6.1666642</v>
      </c>
      <c r="L68" s="2">
        <v>0.1666666</v>
      </c>
      <c r="M68" s="2">
        <v>0.2499999</v>
      </c>
    </row>
    <row r="69" spans="1:13" ht="12.75">
      <c r="A69">
        <v>4</v>
      </c>
      <c r="B69" s="2">
        <v>3.9078</v>
      </c>
      <c r="C69" s="2">
        <v>2.99988</v>
      </c>
      <c r="D69" s="2">
        <v>1.49994</v>
      </c>
      <c r="E69" s="2">
        <v>1.49994</v>
      </c>
      <c r="F69" s="2">
        <v>8.49966</v>
      </c>
      <c r="G69" s="2">
        <v>5.41645</v>
      </c>
      <c r="H69" s="2">
        <v>0</v>
      </c>
      <c r="I69" s="2">
        <v>5.74977</v>
      </c>
      <c r="J69" s="2">
        <v>0</v>
      </c>
      <c r="K69" s="2">
        <v>3.9999984</v>
      </c>
      <c r="L69" s="2">
        <v>4.5833315</v>
      </c>
      <c r="M69" s="2">
        <v>0</v>
      </c>
    </row>
    <row r="70" spans="1:13" ht="12.75">
      <c r="A70">
        <v>5</v>
      </c>
      <c r="B70" s="2">
        <v>0.033</v>
      </c>
      <c r="C70" s="2">
        <v>5.66644</v>
      </c>
      <c r="D70" s="2">
        <v>1.91659</v>
      </c>
      <c r="E70" s="2">
        <v>7.08305</v>
      </c>
      <c r="F70" s="2">
        <v>1.2499500000000001</v>
      </c>
      <c r="G70" s="2">
        <v>6.91639</v>
      </c>
      <c r="H70" s="2">
        <v>1.91659</v>
      </c>
      <c r="I70" s="2">
        <v>6.58307</v>
      </c>
      <c r="J70" s="2">
        <v>0</v>
      </c>
      <c r="K70" s="2">
        <v>5.9166643</v>
      </c>
      <c r="L70" s="2">
        <v>5.6666644</v>
      </c>
      <c r="M70" s="2">
        <v>0</v>
      </c>
    </row>
    <row r="71" spans="1:13" ht="12.75">
      <c r="A71">
        <v>6</v>
      </c>
      <c r="B71" s="2">
        <v>2.0875</v>
      </c>
      <c r="C71" s="2">
        <v>1.99992</v>
      </c>
      <c r="D71" s="2">
        <v>2.41657</v>
      </c>
      <c r="E71" s="2">
        <v>7.83302</v>
      </c>
      <c r="F71" s="2">
        <v>9.08297</v>
      </c>
      <c r="G71" s="2">
        <v>8.08301</v>
      </c>
      <c r="H71" s="2">
        <v>7.91635</v>
      </c>
      <c r="I71" s="2">
        <v>5.66644</v>
      </c>
      <c r="J71" s="2">
        <v>0</v>
      </c>
      <c r="K71" s="2">
        <v>3.4999986</v>
      </c>
      <c r="L71" s="2">
        <v>6.5833307</v>
      </c>
      <c r="M71" s="2">
        <v>3.7499985</v>
      </c>
    </row>
    <row r="72" spans="1:13" ht="12.75">
      <c r="A72">
        <v>7</v>
      </c>
      <c r="B72" s="2">
        <v>6.0788</v>
      </c>
      <c r="C72" s="2">
        <v>0</v>
      </c>
      <c r="D72" s="2">
        <v>3.24987</v>
      </c>
      <c r="E72" s="2">
        <v>7.99968</v>
      </c>
      <c r="F72" s="2">
        <v>8.41633</v>
      </c>
      <c r="G72" s="2">
        <v>7.74969</v>
      </c>
      <c r="H72" s="2">
        <v>9.83294</v>
      </c>
      <c r="I72" s="2">
        <v>4.9998000000000005</v>
      </c>
      <c r="J72" s="2">
        <v>0</v>
      </c>
      <c r="K72" s="2">
        <v>2.2499991</v>
      </c>
      <c r="L72" s="2">
        <v>5.833331</v>
      </c>
      <c r="M72" s="2">
        <v>6.2499975</v>
      </c>
    </row>
    <row r="73" spans="1:13" ht="12.75">
      <c r="A73">
        <v>8</v>
      </c>
      <c r="B73" s="2">
        <v>2.4382</v>
      </c>
      <c r="C73" s="2">
        <v>0</v>
      </c>
      <c r="D73" s="2">
        <v>4.08317</v>
      </c>
      <c r="E73" s="2">
        <v>6.33308</v>
      </c>
      <c r="F73" s="2">
        <v>6.41641</v>
      </c>
      <c r="G73" s="2">
        <v>3.58319</v>
      </c>
      <c r="H73" s="2">
        <v>5.66644</v>
      </c>
      <c r="I73" s="2">
        <v>7.3330400000000004</v>
      </c>
      <c r="J73" s="2">
        <v>8.466666328</v>
      </c>
      <c r="K73" s="2">
        <v>1.1666661999999999</v>
      </c>
      <c r="L73" s="2">
        <v>4.7499981</v>
      </c>
      <c r="M73" s="2">
        <v>5.5833311</v>
      </c>
    </row>
    <row r="74" spans="1:13" ht="12.75">
      <c r="A74">
        <v>9</v>
      </c>
      <c r="B74" s="2">
        <v>6.179</v>
      </c>
      <c r="C74" s="2">
        <v>0</v>
      </c>
      <c r="D74" s="2">
        <v>8.41633</v>
      </c>
      <c r="E74" s="2">
        <v>4.58315</v>
      </c>
      <c r="F74" s="2">
        <v>2.66656</v>
      </c>
      <c r="G74" s="2">
        <v>0.66664</v>
      </c>
      <c r="H74" s="2">
        <v>8.49966</v>
      </c>
      <c r="I74" s="2">
        <v>3.41653</v>
      </c>
      <c r="J74" s="2">
        <v>4.683333146</v>
      </c>
      <c r="K74" s="2">
        <v>5.2499979</v>
      </c>
      <c r="L74" s="2">
        <v>3.2499987</v>
      </c>
      <c r="M74" s="2">
        <v>5.7499977</v>
      </c>
    </row>
    <row r="75" spans="1:13" ht="12.75">
      <c r="A75">
        <v>10</v>
      </c>
      <c r="B75" s="2">
        <v>1.002</v>
      </c>
      <c r="C75" s="2">
        <v>5.66644</v>
      </c>
      <c r="D75" s="2">
        <v>5.33312</v>
      </c>
      <c r="E75" s="2">
        <v>3.3332</v>
      </c>
      <c r="F75" s="2">
        <v>7.66636</v>
      </c>
      <c r="G75" s="2">
        <v>0</v>
      </c>
      <c r="H75" s="2">
        <v>8.99964</v>
      </c>
      <c r="I75" s="2">
        <v>6.83306</v>
      </c>
      <c r="J75" s="2">
        <v>0</v>
      </c>
      <c r="K75" s="2">
        <v>5.3333312</v>
      </c>
      <c r="L75" s="2">
        <v>4.8333314</v>
      </c>
      <c r="M75" s="2">
        <v>5.1666646</v>
      </c>
    </row>
    <row r="76" spans="1:13" ht="12.75">
      <c r="A76">
        <v>11</v>
      </c>
      <c r="B76" s="2">
        <v>4.0414</v>
      </c>
      <c r="C76" s="2">
        <v>1.08329</v>
      </c>
      <c r="D76" s="2">
        <v>0.08333</v>
      </c>
      <c r="E76" s="2">
        <v>5.99976</v>
      </c>
      <c r="F76" s="2">
        <v>8.66632</v>
      </c>
      <c r="G76" s="2">
        <v>0</v>
      </c>
      <c r="H76" s="2">
        <v>6.7497300000000005</v>
      </c>
      <c r="I76" s="2">
        <v>4.66648</v>
      </c>
      <c r="J76" s="2">
        <v>8.216666338</v>
      </c>
      <c r="K76" s="2">
        <v>0</v>
      </c>
      <c r="L76" s="2">
        <v>0</v>
      </c>
      <c r="M76" s="2">
        <v>0</v>
      </c>
    </row>
    <row r="77" spans="1:13" ht="12.75">
      <c r="A77">
        <v>12</v>
      </c>
      <c r="B77" s="2">
        <v>4.008</v>
      </c>
      <c r="C77" s="2">
        <v>0</v>
      </c>
      <c r="D77" s="2">
        <v>4.91647</v>
      </c>
      <c r="E77" s="2">
        <v>7.91635</v>
      </c>
      <c r="F77" s="2">
        <v>5.49978</v>
      </c>
      <c r="G77" s="2">
        <v>0</v>
      </c>
      <c r="H77" s="2">
        <v>6.08309</v>
      </c>
      <c r="I77" s="2">
        <v>7.74969</v>
      </c>
      <c r="J77" s="2">
        <v>4.966666468</v>
      </c>
      <c r="K77" s="2">
        <v>0</v>
      </c>
      <c r="L77" s="2">
        <v>0</v>
      </c>
      <c r="M77" s="2">
        <v>0</v>
      </c>
    </row>
    <row r="78" spans="1:13" ht="12.75">
      <c r="A78">
        <v>13</v>
      </c>
      <c r="B78" s="2">
        <v>0</v>
      </c>
      <c r="C78" s="2">
        <v>6.91639</v>
      </c>
      <c r="D78" s="2">
        <v>7.83302</v>
      </c>
      <c r="E78" s="2">
        <v>8.58299</v>
      </c>
      <c r="F78" s="2">
        <v>6.99972</v>
      </c>
      <c r="G78" s="2">
        <v>0</v>
      </c>
      <c r="H78" s="2">
        <v>8.91631</v>
      </c>
      <c r="I78" s="2">
        <v>4.83314</v>
      </c>
      <c r="J78" s="2">
        <v>8.4166633</v>
      </c>
      <c r="K78" s="2">
        <v>0</v>
      </c>
      <c r="L78" s="2">
        <v>4.0833317</v>
      </c>
      <c r="M78" s="2">
        <v>0</v>
      </c>
    </row>
    <row r="79" spans="1:13" ht="12.75">
      <c r="A79">
        <v>14</v>
      </c>
      <c r="B79" s="2">
        <v>2.0707999999999998</v>
      </c>
      <c r="C79" s="2">
        <v>6.58307</v>
      </c>
      <c r="D79" s="2">
        <v>7.24971</v>
      </c>
      <c r="E79" s="2">
        <v>7.74969</v>
      </c>
      <c r="F79" s="2">
        <v>3.99984</v>
      </c>
      <c r="G79" s="2">
        <v>0</v>
      </c>
      <c r="H79" s="2">
        <v>5.8331</v>
      </c>
      <c r="I79" s="2">
        <v>0</v>
      </c>
      <c r="J79" s="2">
        <v>8.4166633</v>
      </c>
      <c r="K79" s="2">
        <v>0</v>
      </c>
      <c r="L79" s="2">
        <v>0</v>
      </c>
      <c r="M79" s="2">
        <v>3.0833321</v>
      </c>
    </row>
    <row r="80" spans="1:13" ht="12.75">
      <c r="A80">
        <v>15</v>
      </c>
      <c r="B80" s="2">
        <v>2.0207</v>
      </c>
      <c r="C80" s="2">
        <v>0</v>
      </c>
      <c r="D80" s="2">
        <v>7.3330400000000004</v>
      </c>
      <c r="E80" s="2">
        <v>8.66632</v>
      </c>
      <c r="F80" s="2">
        <v>7.16638</v>
      </c>
      <c r="G80" s="2">
        <v>1.5</v>
      </c>
      <c r="H80" s="2">
        <v>4.9998000000000005</v>
      </c>
      <c r="I80" s="2">
        <v>0</v>
      </c>
      <c r="J80" s="2">
        <v>6.9999972</v>
      </c>
      <c r="K80" s="2">
        <v>0</v>
      </c>
      <c r="L80" s="2">
        <v>2.6666656</v>
      </c>
      <c r="M80" s="2">
        <v>2.9999988</v>
      </c>
    </row>
    <row r="81" spans="1:13" ht="12.75">
      <c r="A81">
        <v>16</v>
      </c>
      <c r="B81" s="2">
        <v>6.0287</v>
      </c>
      <c r="C81" s="2">
        <v>7.66636</v>
      </c>
      <c r="D81" s="2">
        <v>8.08301</v>
      </c>
      <c r="E81" s="2">
        <v>8.08301</v>
      </c>
      <c r="F81" s="2">
        <v>4.33316</v>
      </c>
      <c r="G81" s="2">
        <v>8.66632</v>
      </c>
      <c r="H81" s="2">
        <v>4.33316</v>
      </c>
      <c r="I81" s="2">
        <v>0</v>
      </c>
      <c r="J81" s="2">
        <v>7.4166637</v>
      </c>
      <c r="K81" s="2">
        <v>0</v>
      </c>
      <c r="L81" s="2">
        <v>0</v>
      </c>
      <c r="M81" s="2">
        <v>0.3333332</v>
      </c>
    </row>
    <row r="82" spans="1:13" ht="12.75">
      <c r="A82">
        <v>17</v>
      </c>
      <c r="B82" s="2">
        <v>1.1189</v>
      </c>
      <c r="C82" s="2">
        <v>6.33308</v>
      </c>
      <c r="D82" s="2">
        <v>7.08305</v>
      </c>
      <c r="E82" s="2">
        <v>8.08301</v>
      </c>
      <c r="F82" s="2">
        <v>3.16654</v>
      </c>
      <c r="G82" s="2">
        <v>3.91651</v>
      </c>
      <c r="H82" s="2">
        <v>0</v>
      </c>
      <c r="I82" s="2">
        <v>0</v>
      </c>
      <c r="J82" s="2">
        <v>7.6666636</v>
      </c>
      <c r="K82" s="2">
        <v>6.4999974</v>
      </c>
      <c r="L82" s="2">
        <v>4.3333316</v>
      </c>
      <c r="M82" s="2">
        <v>5.0833313</v>
      </c>
    </row>
    <row r="83" spans="1:13" ht="12.75">
      <c r="A83">
        <v>18</v>
      </c>
      <c r="B83" s="2">
        <v>0</v>
      </c>
      <c r="C83" s="2">
        <v>6.24975</v>
      </c>
      <c r="D83" s="2">
        <v>5.99976</v>
      </c>
      <c r="E83" s="2">
        <v>7.08305</v>
      </c>
      <c r="F83" s="2">
        <v>6.49974</v>
      </c>
      <c r="G83" s="2">
        <v>5.74977</v>
      </c>
      <c r="H83" s="2">
        <v>6.08309</v>
      </c>
      <c r="I83" s="2">
        <v>8.41633</v>
      </c>
      <c r="J83" s="2">
        <v>7.499997</v>
      </c>
      <c r="K83" s="2">
        <v>5.4999978</v>
      </c>
      <c r="L83" s="2">
        <v>0.3333332</v>
      </c>
      <c r="M83" s="2">
        <v>5.9166643</v>
      </c>
    </row>
    <row r="84" spans="1:13" ht="12.75">
      <c r="A84">
        <v>19</v>
      </c>
      <c r="B84" s="2">
        <v>0</v>
      </c>
      <c r="C84" s="2">
        <v>7.41637</v>
      </c>
      <c r="D84" s="2">
        <v>4.74981</v>
      </c>
      <c r="E84" s="2">
        <v>1.2499500000000001</v>
      </c>
      <c r="F84" s="2">
        <v>1.91659</v>
      </c>
      <c r="G84" s="2">
        <v>3.41653</v>
      </c>
      <c r="H84" s="2">
        <v>6.83306</v>
      </c>
      <c r="I84" s="2">
        <v>7.83302</v>
      </c>
      <c r="J84" s="2">
        <v>5.9999976</v>
      </c>
      <c r="K84" s="2">
        <v>6.3333308</v>
      </c>
      <c r="L84" s="2">
        <v>4.0833317</v>
      </c>
      <c r="M84" s="2">
        <v>0</v>
      </c>
    </row>
    <row r="85" spans="1:13" ht="12.75">
      <c r="A85">
        <v>20</v>
      </c>
      <c r="B85" s="2">
        <v>0</v>
      </c>
      <c r="C85" s="2">
        <v>6.49974</v>
      </c>
      <c r="D85" s="2">
        <v>3.99984</v>
      </c>
      <c r="E85" s="2">
        <v>8.333</v>
      </c>
      <c r="F85" s="2">
        <v>4.58315</v>
      </c>
      <c r="G85" s="2">
        <v>7.41637</v>
      </c>
      <c r="H85" s="2">
        <v>5.49978</v>
      </c>
      <c r="I85" s="2">
        <v>7.83302</v>
      </c>
      <c r="J85" s="2">
        <v>7.3333303999999995</v>
      </c>
      <c r="K85" s="2">
        <v>6.3333308</v>
      </c>
      <c r="L85" s="2">
        <v>0</v>
      </c>
      <c r="M85" s="2">
        <v>0</v>
      </c>
    </row>
    <row r="86" spans="1:13" ht="12.75">
      <c r="A86">
        <v>21</v>
      </c>
      <c r="B86" s="2">
        <v>5.81</v>
      </c>
      <c r="C86" s="2">
        <v>7.3330400000000004</v>
      </c>
      <c r="D86" s="2">
        <v>7.24971</v>
      </c>
      <c r="E86" s="2">
        <v>5.91643</v>
      </c>
      <c r="F86" s="2">
        <v>9.66628</v>
      </c>
      <c r="G86" s="2">
        <v>7.4997</v>
      </c>
      <c r="H86" s="2">
        <v>6.1664200000000005</v>
      </c>
      <c r="I86" s="2">
        <v>5.74977</v>
      </c>
      <c r="J86" s="2">
        <v>7.3333303999999995</v>
      </c>
      <c r="K86" s="2">
        <v>2.7499989</v>
      </c>
      <c r="L86" s="2">
        <v>0</v>
      </c>
      <c r="M86" s="2">
        <v>2.1666658</v>
      </c>
    </row>
    <row r="87" spans="1:13" ht="12.75">
      <c r="A87">
        <v>22</v>
      </c>
      <c r="B87" s="2">
        <v>0</v>
      </c>
      <c r="C87" s="2">
        <v>6.41641</v>
      </c>
      <c r="D87" s="2">
        <v>7.66636</v>
      </c>
      <c r="E87" s="2">
        <v>7.66636</v>
      </c>
      <c r="F87" s="2">
        <v>0.33332</v>
      </c>
      <c r="G87" s="2">
        <v>3.16654</v>
      </c>
      <c r="H87" s="2">
        <v>6.58307</v>
      </c>
      <c r="I87" s="2">
        <v>3.49986</v>
      </c>
      <c r="J87" s="2">
        <v>7.3333303999999995</v>
      </c>
      <c r="K87" s="2">
        <v>5.1666646</v>
      </c>
      <c r="L87" s="2">
        <v>2.9166655</v>
      </c>
      <c r="M87" s="2">
        <v>2.5833323</v>
      </c>
    </row>
    <row r="88" spans="1:13" ht="12.75">
      <c r="A88">
        <v>23</v>
      </c>
      <c r="B88" s="2">
        <v>0</v>
      </c>
      <c r="C88" s="2">
        <v>7.16638</v>
      </c>
      <c r="D88" s="2">
        <v>7.58303</v>
      </c>
      <c r="E88" s="2">
        <v>7.74969</v>
      </c>
      <c r="F88" s="2">
        <v>3.16654</v>
      </c>
      <c r="G88" s="2">
        <v>5.41645</v>
      </c>
      <c r="H88" s="2">
        <v>5.8331</v>
      </c>
      <c r="I88" s="2">
        <v>7.3330400000000004</v>
      </c>
      <c r="J88" s="2">
        <v>2.7499989</v>
      </c>
      <c r="K88" s="2">
        <v>7.0833305</v>
      </c>
      <c r="L88" s="2">
        <v>0.0833333</v>
      </c>
      <c r="M88" s="2">
        <v>0</v>
      </c>
    </row>
    <row r="89" spans="1:13" ht="12.75">
      <c r="A89">
        <v>24</v>
      </c>
      <c r="B89" s="2">
        <v>6.391</v>
      </c>
      <c r="C89" s="2">
        <v>5.8331</v>
      </c>
      <c r="D89" s="2">
        <v>8.16634</v>
      </c>
      <c r="E89" s="2">
        <v>8.333</v>
      </c>
      <c r="F89" s="2">
        <v>0</v>
      </c>
      <c r="G89" s="2">
        <v>7.66636</v>
      </c>
      <c r="H89" s="2">
        <v>6.1664200000000005</v>
      </c>
      <c r="I89" s="2">
        <v>8.08301</v>
      </c>
      <c r="J89" s="2">
        <v>6.0833309</v>
      </c>
      <c r="K89" s="2">
        <v>4.0833317</v>
      </c>
      <c r="L89" s="2">
        <v>0</v>
      </c>
      <c r="M89" s="2">
        <v>1.9166659</v>
      </c>
    </row>
    <row r="90" spans="1:13" ht="12.75">
      <c r="A90">
        <v>25</v>
      </c>
      <c r="B90" s="2">
        <v>0</v>
      </c>
      <c r="C90" s="2">
        <v>6.7497300000000005</v>
      </c>
      <c r="D90" s="2">
        <v>6.41641</v>
      </c>
      <c r="E90" s="2">
        <v>6.58307</v>
      </c>
      <c r="F90" s="2">
        <v>3.91651</v>
      </c>
      <c r="G90" s="2">
        <v>9.1663</v>
      </c>
      <c r="H90" s="2">
        <v>4.83314</v>
      </c>
      <c r="I90" s="2">
        <v>0</v>
      </c>
      <c r="J90" s="2">
        <v>6.8333306</v>
      </c>
      <c r="K90" s="2">
        <v>1.3333328</v>
      </c>
      <c r="L90" s="2">
        <v>4.8333314</v>
      </c>
      <c r="M90" s="2">
        <v>0</v>
      </c>
    </row>
    <row r="91" spans="1:13" ht="12.75">
      <c r="A91">
        <v>26</v>
      </c>
      <c r="B91" s="2">
        <v>0</v>
      </c>
      <c r="C91" s="2">
        <v>7.08305</v>
      </c>
      <c r="D91" s="2">
        <v>7.74969</v>
      </c>
      <c r="E91" s="2">
        <v>1.99992</v>
      </c>
      <c r="F91" s="2">
        <v>8.832980000000001</v>
      </c>
      <c r="G91" s="2">
        <v>7.74969</v>
      </c>
      <c r="H91" s="2">
        <v>3.91651</v>
      </c>
      <c r="I91" s="2">
        <v>7.99968</v>
      </c>
      <c r="J91" s="2">
        <v>3.9166651</v>
      </c>
      <c r="K91" s="2">
        <v>5.5833311</v>
      </c>
      <c r="L91" s="2">
        <v>2.1666658</v>
      </c>
      <c r="M91" s="2">
        <v>4.7499981</v>
      </c>
    </row>
    <row r="92" spans="1:13" ht="12.75">
      <c r="A92">
        <v>27</v>
      </c>
      <c r="B92" s="2">
        <v>6.5</v>
      </c>
      <c r="C92" s="2">
        <v>6.91639</v>
      </c>
      <c r="D92" s="2">
        <v>6.49974</v>
      </c>
      <c r="E92" s="2">
        <v>9.08297</v>
      </c>
      <c r="F92" s="2">
        <v>6.08309</v>
      </c>
      <c r="G92" s="2">
        <v>7.99968</v>
      </c>
      <c r="H92" s="2">
        <v>6.58307</v>
      </c>
      <c r="I92" s="2">
        <v>4.24983</v>
      </c>
      <c r="J92" s="2">
        <v>5.833331</v>
      </c>
      <c r="K92" s="2">
        <v>6.8333306</v>
      </c>
      <c r="L92" s="2">
        <v>3.8333318</v>
      </c>
      <c r="M92" s="2">
        <v>0</v>
      </c>
    </row>
    <row r="93" spans="1:13" ht="12.75">
      <c r="A93">
        <v>28</v>
      </c>
      <c r="B93" s="2">
        <v>2.91655</v>
      </c>
      <c r="C93" s="2">
        <v>3.99984</v>
      </c>
      <c r="D93" s="2">
        <v>7.16638</v>
      </c>
      <c r="E93" s="2">
        <v>4.9998000000000005</v>
      </c>
      <c r="F93" s="2">
        <v>9.24963</v>
      </c>
      <c r="G93" s="2">
        <v>1.8332600000000001</v>
      </c>
      <c r="H93" s="2">
        <v>8.49966</v>
      </c>
      <c r="I93" s="2">
        <v>4.58315</v>
      </c>
      <c r="J93" s="2">
        <v>2.0833325</v>
      </c>
      <c r="K93" s="2">
        <v>6.3333308</v>
      </c>
      <c r="L93" s="2">
        <v>5.0833313</v>
      </c>
      <c r="M93" s="2">
        <v>0.833333</v>
      </c>
    </row>
    <row r="94" spans="1:13" ht="12.75">
      <c r="A94">
        <v>29</v>
      </c>
      <c r="B94" s="2">
        <v>3.41653</v>
      </c>
      <c r="C94" s="2"/>
      <c r="D94" s="2">
        <v>4.33316</v>
      </c>
      <c r="E94" s="2">
        <v>8.99964</v>
      </c>
      <c r="F94" s="2">
        <v>8.58299</v>
      </c>
      <c r="G94" s="2">
        <v>7.91635</v>
      </c>
      <c r="H94" s="2">
        <v>5.33312</v>
      </c>
      <c r="I94" s="2">
        <v>1.99992</v>
      </c>
      <c r="J94" s="2">
        <v>6.0833309</v>
      </c>
      <c r="K94" s="2">
        <v>4.7499981</v>
      </c>
      <c r="L94" s="2">
        <v>1.5833327</v>
      </c>
      <c r="M94" s="2">
        <v>0</v>
      </c>
    </row>
    <row r="95" spans="1:13" ht="12.75">
      <c r="A95">
        <v>30</v>
      </c>
      <c r="B95" s="2">
        <v>0.74997</v>
      </c>
      <c r="C95" s="2"/>
      <c r="D95" s="2">
        <v>7.83302</v>
      </c>
      <c r="E95" s="2">
        <v>1.49994</v>
      </c>
      <c r="F95" s="2">
        <v>8.99964</v>
      </c>
      <c r="G95" s="2">
        <v>0</v>
      </c>
      <c r="H95" s="2">
        <v>3.16654</v>
      </c>
      <c r="I95" s="2">
        <v>6.6664</v>
      </c>
      <c r="J95" s="2">
        <v>7.2499971</v>
      </c>
      <c r="K95" s="2">
        <v>1.666666</v>
      </c>
      <c r="L95" s="2">
        <v>2.1666658</v>
      </c>
      <c r="M95" s="2">
        <v>0</v>
      </c>
    </row>
    <row r="96" spans="1:13" ht="12.75">
      <c r="A96">
        <v>31</v>
      </c>
      <c r="B96" s="2">
        <v>3.91651</v>
      </c>
      <c r="C96" s="2"/>
      <c r="D96" s="2">
        <v>6.49974</v>
      </c>
      <c r="E96" s="2"/>
      <c r="F96" s="2">
        <v>9.24963</v>
      </c>
      <c r="G96" s="2"/>
      <c r="H96" s="2">
        <v>7.16638</v>
      </c>
      <c r="I96" s="2">
        <v>3.99984</v>
      </c>
      <c r="J96" s="2"/>
      <c r="K96" s="2">
        <v>1.7499993</v>
      </c>
      <c r="L96" s="2"/>
      <c r="M96" s="2">
        <v>0.4999998</v>
      </c>
    </row>
    <row r="98" spans="2:13" ht="12.75">
      <c r="B98" s="2" t="s">
        <v>7</v>
      </c>
      <c r="C98" s="2" t="s">
        <v>8</v>
      </c>
      <c r="D98" s="2" t="s">
        <v>9</v>
      </c>
      <c r="E98" s="2" t="s">
        <v>10</v>
      </c>
      <c r="F98" s="2" t="s">
        <v>11</v>
      </c>
      <c r="G98" s="2" t="s">
        <v>12</v>
      </c>
      <c r="H98" s="2" t="s">
        <v>1</v>
      </c>
      <c r="I98" s="3" t="s">
        <v>2</v>
      </c>
      <c r="J98" s="3" t="s">
        <v>3</v>
      </c>
      <c r="K98" s="3" t="s">
        <v>4</v>
      </c>
      <c r="L98" s="3" t="s">
        <v>5</v>
      </c>
      <c r="M98" s="3" t="s">
        <v>6</v>
      </c>
    </row>
    <row r="100" spans="2:16" ht="12.75">
      <c r="B100" s="2">
        <f>AVERAGE(B66:B96)</f>
        <v>2.2811406451612903</v>
      </c>
      <c r="C100" s="2">
        <f>AVERAGE(C66:C93)</f>
        <v>4.163523928571429</v>
      </c>
      <c r="D100" s="2">
        <f>AVERAGE(D66:D96)</f>
        <v>5.615366774193548</v>
      </c>
      <c r="E100" s="2">
        <f>AVERAGE(E66:E95)</f>
        <v>6.338635333333332</v>
      </c>
      <c r="F100" s="2">
        <f>AVERAGE(F66:F95)</f>
        <v>5.841432999999999</v>
      </c>
      <c r="G100" s="2">
        <f>AVERAGE(G66:G95)</f>
        <v>4.630372333333333</v>
      </c>
      <c r="H100" s="2">
        <f>AVERAGE(H66:H96)</f>
        <v>5.462147096774195</v>
      </c>
      <c r="I100" s="2">
        <f>AVERAGE(I66:I96)</f>
        <v>5.118074838709679</v>
      </c>
      <c r="J100" s="2">
        <f>AVERAGE(J66:J95)</f>
        <v>5.311085872666665</v>
      </c>
      <c r="K100" s="2">
        <f>AVERAGE(K66:K95)</f>
        <v>3.7111096266666665</v>
      </c>
      <c r="L100" s="2">
        <f>AVERAGE(L66:L95)</f>
        <v>2.461110126666667</v>
      </c>
      <c r="M100" s="2">
        <f>AVERAGE(M66:M95)</f>
        <v>1.8833325799999998</v>
      </c>
      <c r="O100" s="2">
        <f>AVERAGE(B100:M100)</f>
        <v>4.401444346339734</v>
      </c>
      <c r="P100" t="s">
        <v>23</v>
      </c>
    </row>
  </sheetData>
  <dataValidations count="1">
    <dataValidation type="custom" allowBlank="1" showInputMessage="1" showErrorMessage="1" sqref="I3:I4 I10:I11 I18 I22 I26 I60 I64 I98">
      <formula1>"()=&gt;0"</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Theo Kwant</dc:creator>
  <cp:keywords/>
  <dc:description/>
  <cp:lastModifiedBy>Theo Kwant</cp:lastModifiedBy>
  <cp:lastPrinted>2001-07-04T21:57:19Z</cp:lastPrinted>
  <dcterms:created xsi:type="dcterms:W3CDTF">2000-07-31T16:38:04Z</dcterms:created>
  <dcterms:modified xsi:type="dcterms:W3CDTF">2004-01-01T18:14:45Z</dcterms:modified>
  <cp:category/>
  <cp:version/>
  <cp:contentType/>
  <cp:contentStatus/>
</cp:coreProperties>
</file>